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<sst xmlns="http://schemas.openxmlformats.org/spreadsheetml/2006/main" count="240" uniqueCount="126">
  <si>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</si>
  <si>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</si>
  <si>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</si>
  <si>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</si>
  <si>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</si>
  <si>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</si>
  <si>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</si>
  <si>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</si>
  <si>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</si>
  <si>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</si>
  <si>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</si>
  <si>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</si>
  <si>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</si>
  <si>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</si>
  <si>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</si>
  <si>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</si>
  <si>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</si>
  <si>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</si>
  <si>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</si>
  <si>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</si>
  <si>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</si>
  <si>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</si>
  <si>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</si>
  <si>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</si>
  <si>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</si>
  <si>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</si>
  <si>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</si>
  <si>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</si>
  <si>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</si>
  <si>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</si>
  <si>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</si>
  <si>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</si>
  <si>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</si>
  <si>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</si>
  <si>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</si>
  <si>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</si>
  <si>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</si>
  <si>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</si>
  <si>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</si>
  <si>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</si>
  <si>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</si>
  <si>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</si>
  <si>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</si>
  <si>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</si>
  <si>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</si>
  <si>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</si>
  <si>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</si>
  <si>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</si>
  <si>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</si>
  <si>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</si>
  <si>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</si>
  <si>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</si>
  <si>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</si>
  <si>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</si>
  <si>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</si>
  <si>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</si>
  <si>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</si>
  <si>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</si>
  <si>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</si>
  <si>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</si>
  <si>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</si>
  <si>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</si>
  <si>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</si>
  <si>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</si>
  <si>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</si>
  <si>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</si>
  <si>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</si>
  <si>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</si>
  <si>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</si>
  <si>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</si>
  <si>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</si>
  <si>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</si>
  <si>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</si>
  <si>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</si>
  <si>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</si>
  <si>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</si>
  <si>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</si>
  <si>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</si>
  <si>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</si>
  <si>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</si>
  <si>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</si>
  <si>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</si>
  <si>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</si>
  <si>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</si>
  <si>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</si>
  <si>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</si>
  <si>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</si>
  <si>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</si>
  <si>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</si>
  <si>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</si>
  <si>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</si>
  <si>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</si>
  <si>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</si>
  <si>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</si>
  <si>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</si>
  <si>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</si>
  <si>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</si>
  <si>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</si>
  <si>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</si>
  <si>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</si>
  <si>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</si>
  <si>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</si>
  <si>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</si>
  <si>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</si>
  <si>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</si>
  <si>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</si>
  <si>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</si>
  <si>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</si>
  <si>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</si>
  <si>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</si>
  <si>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佐伯市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</si>
  <si>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</si>
  <si>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</si>
  <si>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</si>
  <si>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</si>
  <si>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</si>
  <si>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</si>
  <si>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</si>
  <si>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</si>
  <si>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</si>
  <si>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</si>
  <si>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</si>
  <si>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</si>
  <si>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28年度決算時点で処理区域内人口の約94％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3">
      <t>ヘイセイ</t>
    </rPh>
    <rPh sb="5" eb="7">
      <t>ネンド</t>
    </rPh>
    <rPh sb="7" eb="9">
      <t>ケッサン</t>
    </rPh>
    <rPh sb="9" eb="11">
      <t>ジテン</t>
    </rPh>
    <rPh sb="12" eb="14">
      <t>ショリ</t>
    </rPh>
    <rPh sb="14" eb="17">
      <t>クイキナイ</t>
    </rPh>
    <rPh sb="17" eb="19">
      <t>ジンコウ</t>
    </rPh>
    <rPh sb="20" eb="21">
      <t>ヤク</t>
    </rPh>
    <rPh sb="28" eb="31">
      <t>スイセンカ</t>
    </rPh>
    <rPh sb="32" eb="33">
      <t>スス</t>
    </rPh>
    <rPh sb="39" eb="41">
      <t>ジンコウ</t>
    </rPh>
    <rPh sb="42" eb="44">
      <t>ゲンショウ</t>
    </rPh>
    <rPh sb="52" eb="53">
      <t>トモナ</t>
    </rPh>
    <rPh sb="54" eb="57">
      <t>シヨウリョウ</t>
    </rPh>
    <rPh sb="57" eb="59">
      <t>シュウニュウ</t>
    </rPh>
    <rPh sb="60" eb="62">
      <t>ゲンショウ</t>
    </rPh>
    <rPh sb="62" eb="64">
      <t>ケイコウ</t>
    </rPh>
    <rPh sb="68" eb="69">
      <t>カギ</t>
    </rPh>
    <rPh sb="72" eb="75">
      <t>シヨウリョウ</t>
    </rPh>
    <rPh sb="75" eb="77">
      <t>シュウニュウ</t>
    </rPh>
    <rPh sb="78" eb="80">
      <t>イジ</t>
    </rPh>
    <rPh sb="80" eb="83">
      <t>カンリヒ</t>
    </rPh>
    <rPh sb="84" eb="85">
      <t>マカナ</t>
    </rPh>
    <rPh sb="88" eb="89">
      <t>ムズカ</t>
    </rPh>
    <rPh sb="92" eb="94">
      <t>イッパン</t>
    </rPh>
    <rPh sb="94" eb="96">
      <t>カイケイ</t>
    </rPh>
    <rPh sb="99" eb="101">
      <t>クリイレ</t>
    </rPh>
    <rPh sb="101" eb="102">
      <t>キン</t>
    </rPh>
    <rPh sb="103" eb="104">
      <t>タヨ</t>
    </rPh>
    <rPh sb="108" eb="109">
      <t>エ</t>
    </rPh>
    <rPh sb="111" eb="113">
      <t>ジョウキョウ</t>
    </rPh>
    <rPh sb="117" eb="119">
      <t>ザイセイ</t>
    </rPh>
    <rPh sb="119" eb="121">
      <t>ジョウキョウ</t>
    </rPh>
    <rPh sb="122" eb="124">
      <t>コンゴ</t>
    </rPh>
    <rPh sb="127" eb="128">
      <t>キビ</t>
    </rPh>
    <rPh sb="135" eb="137">
      <t>ヨソウ</t>
    </rPh>
    <rPh sb="142" eb="144">
      <t>クリイレ</t>
    </rPh>
    <rPh sb="144" eb="145">
      <t>キン</t>
    </rPh>
    <rPh sb="147" eb="150">
      <t>イゾンド</t>
    </rPh>
    <rPh sb="151" eb="153">
      <t>ケイゲン</t>
    </rPh>
    <rPh sb="156" eb="158">
      <t>ケイヒ</t>
    </rPh>
    <rPh sb="158" eb="161">
      <t>サクゲントウ</t>
    </rPh>
    <rPh sb="162" eb="164">
      <t>ケイエイ</t>
    </rPh>
    <rPh sb="164" eb="166">
      <t>ドリョク</t>
    </rPh>
    <rPh sb="167" eb="168">
      <t>オコナ</t>
    </rPh>
    <phoneticPr fontId="7"/>
  </si>
  <si>
    <t>①『収益的収支比率』…総収益で総費用に地方債償還金を加えた費用をどの程度賄えているかを示す指標。100％であるが使用料以外の収入（一般会計からの繰入金）に依存している部分がかなり大きい。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単価』…有収水量1㎥当たりの汚水処理に要した費用で、汚水処理に係るコストを示す指標。経年での比較をすると汚水処理単価が上昇傾向にあ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⑦『施設利用率』…施設の対応可能能力に対する処理水量の割合で、施設の利用状況を判断する指標。類似団体の平均と比べ若干低い水準で推移している。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96" eb="98">
      <t>キギョウ</t>
    </rPh>
    <rPh sb="98" eb="99">
      <t>サイ</t>
    </rPh>
    <rPh sb="99" eb="101">
      <t>ザンダカ</t>
    </rPh>
    <rPh sb="101" eb="102">
      <t>タイ</t>
    </rPh>
    <rPh sb="102" eb="104">
      <t>ジギョウ</t>
    </rPh>
    <rPh sb="104" eb="106">
      <t>キボ</t>
    </rPh>
    <rPh sb="106" eb="108">
      <t>ヒリツ</t>
    </rPh>
    <rPh sb="139" eb="140">
      <t>シメ</t>
    </rPh>
    <rPh sb="254" eb="256">
      <t>ケイヒ</t>
    </rPh>
    <rPh sb="256" eb="258">
      <t>カイシュウ</t>
    </rPh>
    <rPh sb="258" eb="259">
      <t>リツ</t>
    </rPh>
    <phoneticPr fontId="4"/>
  </si>
  <si>
    <t>③『管渠改善率』…当該年度に更新した管渠延長の割合を示す指標。当該事業は供用が開始されてから15年に満たないものであり、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1">
      <t>ミ</t>
    </rPh>
    <rPh sb="60" eb="63">
      <t>ゲンジテン</t>
    </rPh>
    <rPh sb="64" eb="65">
      <t>カン</t>
    </rPh>
    <rPh sb="65" eb="66">
      <t>キョ</t>
    </rPh>
    <rPh sb="67" eb="69">
      <t>カイゼン</t>
    </rPh>
    <rPh sb="70" eb="72">
      <t>ヒツヨウ</t>
    </rPh>
    <rPh sb="73" eb="75">
      <t>ジアン</t>
    </rPh>
    <rPh sb="76" eb="78">
      <t>ハッセイ</t>
    </rPh>
    <rPh sb="84" eb="86">
      <t>ショリ</t>
    </rPh>
    <rPh sb="86" eb="88">
      <t>シセツ</t>
    </rPh>
    <rPh sb="98" eb="99">
      <t>トウ</t>
    </rPh>
    <rPh sb="100" eb="102">
      <t>ショリ</t>
    </rPh>
    <rPh sb="102" eb="104">
      <t>ノウリョク</t>
    </rPh>
    <rPh sb="105" eb="107">
      <t>テイカ</t>
    </rPh>
    <rPh sb="112" eb="115">
      <t>フグアイ</t>
    </rPh>
    <rPh sb="116" eb="117">
      <t>ショウ</t>
    </rPh>
    <rPh sb="129" eb="131">
      <t>ツド</t>
    </rPh>
    <rPh sb="131" eb="133">
      <t>シュウゼン</t>
    </rPh>
    <rPh sb="134" eb="135">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</si>
</sst>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605568"/>
        <c:axId val="42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42605568"/>
        <c:axId val="42615936"/>
      </c:lineChart>
      <c:dateAx>
        <c:axId val="42605568"/>
        <c:scaling>
          <c:orientation val="minMax"/>
        </c:scaling>
        <c:delete val="1"/>
        <c:axPos val="b"/>
        <c:numFmt formatCode="ge" sourceLinked="1"/>
        <c:majorTickMark val="none"/>
        <c:minorTickMark val="none"/>
        <c:tickLblPos val="none"/>
        <c:crossAx val="42615936"/>
        <c:crosses val="autoZero"/>
        <c:auto val="1"/>
        <c:lblOffset val="100"/>
        <c:baseTimeUnit val="years"/>
      </c:dateAx>
      <c:valAx>
        <c:axId val="426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30.77</c:v>
                </c:pt>
                <c:pt idx="1">
                  <c:v>28.21</c:v>
                </c:pt>
                <c:pt idx="2">
                  <c:v>28.21</c:v>
                </c:pt>
                <c:pt idx="3">
                  <c:v>35.9</c:v>
                </c:pt>
                <c:pt idx="4">
                  <c:v>35.9</c:v>
                </c:pt>
              </c:numCache>
            </c:numRef>
          </c:val>
        </c:ser>
        <c:dLbls>
          <c:showLegendKey val="0"/>
          <c:showVal val="0"/>
          <c:showCatName val="0"/>
          <c:showSerName val="0"/>
          <c:showPercent val="0"/>
          <c:showBubbleSize val="0"/>
        </c:dLbls>
        <c:gapWidth val="150"/>
        <c:axId val="54914432"/>
        <c:axId val="54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54914432"/>
        <c:axId val="54920704"/>
      </c:lineChart>
      <c:dateAx>
        <c:axId val="54914432"/>
        <c:scaling>
          <c:orientation val="minMax"/>
        </c:scaling>
        <c:delete val="1"/>
        <c:axPos val="b"/>
        <c:numFmt formatCode="ge" sourceLinked="1"/>
        <c:majorTickMark val="none"/>
        <c:minorTickMark val="none"/>
        <c:tickLblPos val="none"/>
        <c:crossAx val="54920704"/>
        <c:crosses val="autoZero"/>
        <c:auto val="1"/>
        <c:lblOffset val="100"/>
        <c:baseTimeUnit val="years"/>
      </c:dateAx>
      <c:valAx>
        <c:axId val="54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94.05</c:v>
                </c:pt>
                <c:pt idx="1">
                  <c:v>94.05</c:v>
                </c:pt>
                <c:pt idx="2">
                  <c:v>93.83</c:v>
                </c:pt>
                <c:pt idx="3">
                  <c:v>93.83</c:v>
                </c:pt>
                <c:pt idx="4">
                  <c:v>93.51</c:v>
                </c:pt>
              </c:numCache>
            </c:numRef>
          </c:val>
        </c:ser>
        <c:dLbls>
          <c:showLegendKey val="0"/>
          <c:showVal val="0"/>
          <c:showCatName val="0"/>
          <c:showSerName val="0"/>
          <c:showPercent val="0"/>
          <c:showBubbleSize val="0"/>
        </c:dLbls>
        <c:gapWidth val="150"/>
        <c:axId val="54955008"/>
        <c:axId val="549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54955008"/>
        <c:axId val="54969472"/>
      </c:lineChart>
      <c:dateAx>
        <c:axId val="54955008"/>
        <c:scaling>
          <c:orientation val="minMax"/>
        </c:scaling>
        <c:delete val="1"/>
        <c:axPos val="b"/>
        <c:numFmt formatCode="ge" sourceLinked="1"/>
        <c:majorTickMark val="none"/>
        <c:minorTickMark val="none"/>
        <c:tickLblPos val="none"/>
        <c:crossAx val="54969472"/>
        <c:crosses val="autoZero"/>
        <c:auto val="1"/>
        <c:lblOffset val="100"/>
        <c:baseTimeUnit val="years"/>
      </c:dateAx>
      <c:valAx>
        <c:axId val="549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2633856"/>
        <c:axId val="426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33856"/>
        <c:axId val="42636032"/>
      </c:lineChart>
      <c:dateAx>
        <c:axId val="42633856"/>
        <c:scaling>
          <c:orientation val="minMax"/>
        </c:scaling>
        <c:delete val="1"/>
        <c:axPos val="b"/>
        <c:numFmt formatCode="ge" sourceLinked="1"/>
        <c:majorTickMark val="none"/>
        <c:minorTickMark val="none"/>
        <c:tickLblPos val="none"/>
        <c:crossAx val="42636032"/>
        <c:crosses val="autoZero"/>
        <c:auto val="1"/>
        <c:lblOffset val="100"/>
        <c:baseTimeUnit val="years"/>
      </c:dateAx>
      <c:valAx>
        <c:axId val="426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532352"/>
        <c:axId val="545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532352"/>
        <c:axId val="54534528"/>
      </c:lineChart>
      <c:dateAx>
        <c:axId val="54532352"/>
        <c:scaling>
          <c:orientation val="minMax"/>
        </c:scaling>
        <c:delete val="1"/>
        <c:axPos val="b"/>
        <c:numFmt formatCode="ge" sourceLinked="1"/>
        <c:majorTickMark val="none"/>
        <c:minorTickMark val="none"/>
        <c:tickLblPos val="none"/>
        <c:crossAx val="54534528"/>
        <c:crosses val="autoZero"/>
        <c:auto val="1"/>
        <c:lblOffset val="100"/>
        <c:baseTimeUnit val="years"/>
      </c:dateAx>
      <c:valAx>
        <c:axId val="54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566272"/>
        <c:axId val="545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566272"/>
        <c:axId val="54580736"/>
      </c:lineChart>
      <c:dateAx>
        <c:axId val="54566272"/>
        <c:scaling>
          <c:orientation val="minMax"/>
        </c:scaling>
        <c:delete val="1"/>
        <c:axPos val="b"/>
        <c:numFmt formatCode="ge" sourceLinked="1"/>
        <c:majorTickMark val="none"/>
        <c:minorTickMark val="none"/>
        <c:tickLblPos val="none"/>
        <c:crossAx val="54580736"/>
        <c:crosses val="autoZero"/>
        <c:auto val="1"/>
        <c:lblOffset val="100"/>
        <c:baseTimeUnit val="years"/>
      </c:dateAx>
      <c:valAx>
        <c:axId val="545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664576"/>
        <c:axId val="54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664576"/>
        <c:axId val="54687232"/>
      </c:lineChart>
      <c:dateAx>
        <c:axId val="54664576"/>
        <c:scaling>
          <c:orientation val="minMax"/>
        </c:scaling>
        <c:delete val="1"/>
        <c:axPos val="b"/>
        <c:numFmt formatCode="ge" sourceLinked="1"/>
        <c:majorTickMark val="none"/>
        <c:minorTickMark val="none"/>
        <c:tickLblPos val="none"/>
        <c:crossAx val="54687232"/>
        <c:crosses val="autoZero"/>
        <c:auto val="1"/>
        <c:lblOffset val="100"/>
        <c:baseTimeUnit val="years"/>
      </c:dateAx>
      <c:valAx>
        <c:axId val="54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01440"/>
        <c:axId val="547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01440"/>
        <c:axId val="54703616"/>
      </c:lineChart>
      <c:dateAx>
        <c:axId val="54701440"/>
        <c:scaling>
          <c:orientation val="minMax"/>
        </c:scaling>
        <c:delete val="1"/>
        <c:axPos val="b"/>
        <c:numFmt formatCode="ge" sourceLinked="1"/>
        <c:majorTickMark val="none"/>
        <c:minorTickMark val="none"/>
        <c:tickLblPos val="none"/>
        <c:crossAx val="54703616"/>
        <c:crosses val="autoZero"/>
        <c:auto val="1"/>
        <c:lblOffset val="100"/>
        <c:baseTimeUnit val="years"/>
      </c:dateAx>
      <c:valAx>
        <c:axId val="547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811648"/>
        <c:axId val="548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54811648"/>
        <c:axId val="54813824"/>
      </c:lineChart>
      <c:dateAx>
        <c:axId val="54811648"/>
        <c:scaling>
          <c:orientation val="minMax"/>
        </c:scaling>
        <c:delete val="1"/>
        <c:axPos val="b"/>
        <c:numFmt formatCode="ge" sourceLinked="1"/>
        <c:majorTickMark val="none"/>
        <c:minorTickMark val="none"/>
        <c:tickLblPos val="none"/>
        <c:crossAx val="54813824"/>
        <c:crosses val="autoZero"/>
        <c:auto val="1"/>
        <c:lblOffset val="100"/>
        <c:baseTimeUnit val="years"/>
      </c:dateAx>
      <c:valAx>
        <c:axId val="548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34.950000000000003</c:v>
                </c:pt>
                <c:pt idx="1">
                  <c:v>31.6</c:v>
                </c:pt>
                <c:pt idx="2">
                  <c:v>30.27</c:v>
                </c:pt>
                <c:pt idx="3">
                  <c:v>24.19</c:v>
                </c:pt>
                <c:pt idx="4">
                  <c:v>18.079999999999998</c:v>
                </c:pt>
              </c:numCache>
            </c:numRef>
          </c:val>
        </c:ser>
        <c:dLbls>
          <c:showLegendKey val="0"/>
          <c:showVal val="0"/>
          <c:showCatName val="0"/>
          <c:showSerName val="0"/>
          <c:showPercent val="0"/>
          <c:showBubbleSize val="0"/>
        </c:dLbls>
        <c:gapWidth val="150"/>
        <c:axId val="54854784"/>
        <c:axId val="548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54854784"/>
        <c:axId val="54856704"/>
      </c:lineChart>
      <c:dateAx>
        <c:axId val="54854784"/>
        <c:scaling>
          <c:orientation val="minMax"/>
        </c:scaling>
        <c:delete val="1"/>
        <c:axPos val="b"/>
        <c:numFmt formatCode="ge" sourceLinked="1"/>
        <c:majorTickMark val="none"/>
        <c:minorTickMark val="none"/>
        <c:tickLblPos val="none"/>
        <c:crossAx val="54856704"/>
        <c:crosses val="autoZero"/>
        <c:auto val="1"/>
        <c:lblOffset val="100"/>
        <c:baseTimeUnit val="years"/>
      </c:dateAx>
      <c:valAx>
        <c:axId val="54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422.83</c:v>
                </c:pt>
                <c:pt idx="1">
                  <c:v>467.7</c:v>
                </c:pt>
                <c:pt idx="2">
                  <c:v>498.89</c:v>
                </c:pt>
                <c:pt idx="3">
                  <c:v>626.79999999999995</c:v>
                </c:pt>
                <c:pt idx="4">
                  <c:v>826.75</c:v>
                </c:pt>
              </c:numCache>
            </c:numRef>
          </c:val>
        </c:ser>
        <c:dLbls>
          <c:showLegendKey val="0"/>
          <c:showVal val="0"/>
          <c:showCatName val="0"/>
          <c:showSerName val="0"/>
          <c:showPercent val="0"/>
          <c:showBubbleSize val="0"/>
        </c:dLbls>
        <c:gapWidth val="150"/>
        <c:axId val="54886784"/>
        <c:axId val="548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54886784"/>
        <c:axId val="54888704"/>
      </c:lineChart>
      <c:dateAx>
        <c:axId val="54886784"/>
        <c:scaling>
          <c:orientation val="minMax"/>
        </c:scaling>
        <c:delete val="1"/>
        <c:axPos val="b"/>
        <c:numFmt formatCode="ge" sourceLinked="1"/>
        <c:majorTickMark val="none"/>
        <c:minorTickMark val="none"/>
        <c:tickLblPos val="none"/>
        <c:crossAx val="54888704"/>
        <c:crosses val="autoZero"/>
        <c:auto val="1"/>
        <c:lblOffset val="100"/>
        <c:baseTimeUnit val="years"/>
      </c:dateAx>
      <c:valAx>
        <c:axId val="548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
        <v>122</v>
      </c>
      <c r="AE8" s="49"/>
      <c r="AF8" s="49"/>
      <c r="AG8" s="49"/>
      <c r="AH8" s="49"/>
      <c r="AI8" s="49"/>
      <c r="AJ8" s="49"/>
      <c r="AK8" s="4"/>
      <c r="AL8" s="50">
        <f>データ!S6</f>
        <v>73925</v>
      </c>
      <c r="AM8" s="50"/>
      <c r="AN8" s="50"/>
      <c r="AO8" s="50"/>
      <c r="AP8" s="50"/>
      <c r="AQ8" s="50"/>
      <c r="AR8" s="50"/>
      <c r="AS8" s="50"/>
      <c r="AT8" s="45">
        <f>データ!T6</f>
        <v>903.11</v>
      </c>
      <c r="AU8" s="45"/>
      <c r="AV8" s="45"/>
      <c r="AW8" s="45"/>
      <c r="AX8" s="45"/>
      <c r="AY8" s="45"/>
      <c r="AZ8" s="45"/>
      <c r="BA8" s="45"/>
      <c r="BB8" s="45">
        <f>データ!U6</f>
        <v>81.86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v>
      </c>
      <c r="Q10" s="45"/>
      <c r="R10" s="45"/>
      <c r="S10" s="45"/>
      <c r="T10" s="45"/>
      <c r="U10" s="45"/>
      <c r="V10" s="45"/>
      <c r="W10" s="45">
        <f>データ!Q6</f>
        <v>100</v>
      </c>
      <c r="X10" s="45"/>
      <c r="Y10" s="45"/>
      <c r="Z10" s="45"/>
      <c r="AA10" s="45"/>
      <c r="AB10" s="45"/>
      <c r="AC10" s="45"/>
      <c r="AD10" s="50">
        <f>データ!R6</f>
        <v>2860</v>
      </c>
      <c r="AE10" s="50"/>
      <c r="AF10" s="50"/>
      <c r="AG10" s="50"/>
      <c r="AH10" s="50"/>
      <c r="AI10" s="50"/>
      <c r="AJ10" s="50"/>
      <c r="AK10" s="2"/>
      <c r="AL10" s="50">
        <f>データ!V6</f>
        <v>77</v>
      </c>
      <c r="AM10" s="50"/>
      <c r="AN10" s="50"/>
      <c r="AO10" s="50"/>
      <c r="AP10" s="50"/>
      <c r="AQ10" s="50"/>
      <c r="AR10" s="50"/>
      <c r="AS10" s="50"/>
      <c r="AT10" s="45">
        <f>データ!W6</f>
        <v>0.04</v>
      </c>
      <c r="AU10" s="45"/>
      <c r="AV10" s="45"/>
      <c r="AW10" s="45"/>
      <c r="AX10" s="45"/>
      <c r="AY10" s="45"/>
      <c r="AZ10" s="45"/>
      <c r="BA10" s="45"/>
      <c r="BB10" s="45">
        <f>データ!X6</f>
        <v>1925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442054</v>
      </c>
      <c r="D6" s="33">
        <f t="shared" si="3"/>
        <v>47</v>
      </c>
      <c r="E6" s="33">
        <f t="shared" si="3"/>
        <v>17</v>
      </c>
      <c r="F6" s="33">
        <f t="shared" si="3"/>
        <v>9</v>
      </c>
      <c r="G6" s="33">
        <f t="shared" si="3"/>
        <v>0</v>
      </c>
      <c r="H6" s="33" t="str">
        <f t="shared" si="3"/>
        <v>大分県　佐伯市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0.1</v>
      </c>
      <c r="Q6" s="34">
        <f t="shared" si="3"/>
        <v>100</v>
      </c>
      <c r="R6" s="34">
        <f t="shared" si="3"/>
        <v>2860</v>
      </c>
      <c r="S6" s="34">
        <f t="shared" si="3"/>
        <v>73925</v>
      </c>
      <c r="T6" s="34">
        <f t="shared" si="3"/>
        <v>903.11</v>
      </c>
      <c r="U6" s="34">
        <f t="shared" si="3"/>
        <v>81.86</v>
      </c>
      <c r="V6" s="34">
        <f t="shared" si="3"/>
        <v>77</v>
      </c>
      <c r="W6" s="34">
        <f t="shared" si="3"/>
        <v>0.04</v>
      </c>
      <c r="X6" s="34">
        <f t="shared" si="3"/>
        <v>1925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34.950000000000003</v>
      </c>
      <c r="BR6" s="35">
        <f t="shared" ref="BR6:BZ6" si="8">IF(BR7="",NA(),BR7)</f>
        <v>31.6</v>
      </c>
      <c r="BS6" s="35">
        <f t="shared" si="8"/>
        <v>30.27</v>
      </c>
      <c r="BT6" s="35">
        <f t="shared" si="8"/>
        <v>24.19</v>
      </c>
      <c r="BU6" s="35">
        <f t="shared" si="8"/>
        <v>18.079999999999998</v>
      </c>
      <c r="BV6" s="35">
        <f t="shared" si="8"/>
        <v>29.25</v>
      </c>
      <c r="BW6" s="35">
        <f t="shared" si="8"/>
        <v>31.04</v>
      </c>
      <c r="BX6" s="35">
        <f t="shared" si="8"/>
        <v>29.21</v>
      </c>
      <c r="BY6" s="35">
        <f t="shared" si="8"/>
        <v>26.47</v>
      </c>
      <c r="BZ6" s="35">
        <f t="shared" si="8"/>
        <v>32.14</v>
      </c>
      <c r="CA6" s="34" t="str">
        <f>IF(CA7="","",IF(CA7="-","【-】","【"&amp;SUBSTITUTE(TEXT(CA7,"#,##0.00"),"-","△")&amp;"】"))</f>
        <v>【33.55】</v>
      </c>
      <c r="CB6" s="35">
        <f>IF(CB7="",NA(),CB7)</f>
        <v>422.83</v>
      </c>
      <c r="CC6" s="35">
        <f t="shared" ref="CC6:CK6" si="9">IF(CC7="",NA(),CC7)</f>
        <v>467.7</v>
      </c>
      <c r="CD6" s="35">
        <f t="shared" si="9"/>
        <v>498.89</v>
      </c>
      <c r="CE6" s="35">
        <f t="shared" si="9"/>
        <v>626.79999999999995</v>
      </c>
      <c r="CF6" s="35">
        <f t="shared" si="9"/>
        <v>826.75</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30.77</v>
      </c>
      <c r="CN6" s="35">
        <f t="shared" ref="CN6:CV6" si="10">IF(CN7="",NA(),CN7)</f>
        <v>28.21</v>
      </c>
      <c r="CO6" s="35">
        <f t="shared" si="10"/>
        <v>28.21</v>
      </c>
      <c r="CP6" s="35">
        <f t="shared" si="10"/>
        <v>35.9</v>
      </c>
      <c r="CQ6" s="35">
        <f t="shared" si="10"/>
        <v>35.9</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94.05</v>
      </c>
      <c r="CY6" s="35">
        <f t="shared" ref="CY6:DG6" si="11">IF(CY7="",NA(),CY7)</f>
        <v>94.05</v>
      </c>
      <c r="CZ6" s="35">
        <f t="shared" si="11"/>
        <v>93.83</v>
      </c>
      <c r="DA6" s="35">
        <f t="shared" si="11"/>
        <v>93.83</v>
      </c>
      <c r="DB6" s="35">
        <f t="shared" si="11"/>
        <v>93.51</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x14ac:dyDescent="0.15">
      <c r="A7" s="28"/>
      <c r="B7" s="37">
        <v>2016</v>
      </c>
      <c r="C7" s="37">
        <v>442054</v>
      </c>
      <c r="D7" s="37">
        <v>47</v>
      </c>
      <c r="E7" s="37">
        <v>17</v>
      </c>
      <c r="F7" s="37">
        <v>9</v>
      </c>
      <c r="G7" s="37">
        <v>0</v>
      </c>
      <c r="H7" s="37" t="s">
        <v>110</v>
      </c>
      <c r="I7" s="37" t="s">
        <v>111</v>
      </c>
      <c r="J7" s="37" t="s">
        <v>112</v>
      </c>
      <c r="K7" s="37" t="s">
        <v>113</v>
      </c>
      <c r="L7" s="37" t="s">
        <v>114</v>
      </c>
      <c r="M7" s="37"/>
      <c r="N7" s="38" t="s">
        <v>115</v>
      </c>
      <c r="O7" s="38" t="s">
        <v>116</v>
      </c>
      <c r="P7" s="38">
        <v>0.1</v>
      </c>
      <c r="Q7" s="38">
        <v>100</v>
      </c>
      <c r="R7" s="38">
        <v>2860</v>
      </c>
      <c r="S7" s="38">
        <v>73925</v>
      </c>
      <c r="T7" s="38">
        <v>903.11</v>
      </c>
      <c r="U7" s="38">
        <v>81.86</v>
      </c>
      <c r="V7" s="38">
        <v>77</v>
      </c>
      <c r="W7" s="38">
        <v>0.04</v>
      </c>
      <c r="X7" s="38">
        <v>1925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3055.24</v>
      </c>
      <c r="BL7" s="38">
        <v>2574.4699999999998</v>
      </c>
      <c r="BM7" s="38">
        <v>2784</v>
      </c>
      <c r="BN7" s="38">
        <v>3188.44</v>
      </c>
      <c r="BO7" s="38">
        <v>4170.3999999999996</v>
      </c>
      <c r="BP7" s="38">
        <v>2448.19</v>
      </c>
      <c r="BQ7" s="38">
        <v>34.950000000000003</v>
      </c>
      <c r="BR7" s="38">
        <v>31.6</v>
      </c>
      <c r="BS7" s="38">
        <v>30.27</v>
      </c>
      <c r="BT7" s="38">
        <v>24.19</v>
      </c>
      <c r="BU7" s="38">
        <v>18.079999999999998</v>
      </c>
      <c r="BV7" s="38">
        <v>29.25</v>
      </c>
      <c r="BW7" s="38">
        <v>31.04</v>
      </c>
      <c r="BX7" s="38">
        <v>29.21</v>
      </c>
      <c r="BY7" s="38">
        <v>26.47</v>
      </c>
      <c r="BZ7" s="38">
        <v>32.14</v>
      </c>
      <c r="CA7" s="38">
        <v>33.549999999999997</v>
      </c>
      <c r="CB7" s="38">
        <v>422.83</v>
      </c>
      <c r="CC7" s="38">
        <v>467.7</v>
      </c>
      <c r="CD7" s="38">
        <v>498.89</v>
      </c>
      <c r="CE7" s="38">
        <v>626.79999999999995</v>
      </c>
      <c r="CF7" s="38">
        <v>826.75</v>
      </c>
      <c r="CG7" s="38">
        <v>622.30999999999995</v>
      </c>
      <c r="CH7" s="38">
        <v>589.39</v>
      </c>
      <c r="CI7" s="38">
        <v>620.01</v>
      </c>
      <c r="CJ7" s="38">
        <v>688.46</v>
      </c>
      <c r="CK7" s="38">
        <v>562.9</v>
      </c>
      <c r="CL7" s="38">
        <v>556.04</v>
      </c>
      <c r="CM7" s="38">
        <v>30.77</v>
      </c>
      <c r="CN7" s="38">
        <v>28.21</v>
      </c>
      <c r="CO7" s="38">
        <v>28.21</v>
      </c>
      <c r="CP7" s="38">
        <v>35.9</v>
      </c>
      <c r="CQ7" s="38">
        <v>35.9</v>
      </c>
      <c r="CR7" s="38">
        <v>39.119999999999997</v>
      </c>
      <c r="CS7" s="38">
        <v>41.24</v>
      </c>
      <c r="CT7" s="38">
        <v>43.1</v>
      </c>
      <c r="CU7" s="38">
        <v>40.96</v>
      </c>
      <c r="CV7" s="38">
        <v>39.450000000000003</v>
      </c>
      <c r="CW7" s="38">
        <v>37.130000000000003</v>
      </c>
      <c r="CX7" s="38">
        <v>94.05</v>
      </c>
      <c r="CY7" s="38">
        <v>94.05</v>
      </c>
      <c r="CZ7" s="38">
        <v>93.83</v>
      </c>
      <c r="DA7" s="38">
        <v>93.83</v>
      </c>
      <c r="DB7" s="38">
        <v>93.51</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2018-02-07T12:00:25Z</cp:lastPrinted>
  <dcterms:created xsi:type="dcterms:W3CDTF">2017-12-25T02:38:43Z</dcterms:created>
  <dcterms:modified xsi:type="dcterms:W3CDTF">2018-03-13T04:53:12Z</dcterms:modified>
  <cp:category/>
</cp:coreProperties>
</file>