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020_財政係\地方公営企業\H30年度\03各種調査\H31.1.16 公営企業に係る「経営比較分析表」の分析等について\回答\"/>
    </mc:Choice>
  </mc:AlternateContent>
  <workbookProtection workbookAlgorithmName="SHA-512" workbookHashValue="NvPOnD9Pfv+W9uuwqTO0xo4uoizW/LybFPCShizQ/l28jPtaAik2VeEw3IWCkGt4YUn4Kn7EmuLnqlasYpzziQ==" workbookSaltValue="MDWrWf8HhWk6EIkVkdbhoA==" workbookSpinCount="100000" lockStructure="1"/>
  <bookViews>
    <workbookView xWindow="0" yWindow="0" windowWidth="15360" windowHeight="7635"/>
  </bookViews>
  <sheets>
    <sheet name="法非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Q6" i="5"/>
  <c r="P6" i="5"/>
  <c r="P10" i="4" s="1"/>
  <c r="O6" i="5"/>
  <c r="N6" i="5"/>
  <c r="B10" i="4" s="1"/>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H85" i="4"/>
  <c r="BB10" i="4"/>
  <c r="AT10" i="4"/>
  <c r="AL10" i="4"/>
  <c r="W10" i="4"/>
  <c r="I10" i="4"/>
  <c r="BB8" i="4"/>
  <c r="AT8" i="4"/>
  <c r="AL8" i="4"/>
  <c r="AD8" i="4"/>
  <c r="W8" i="4"/>
  <c r="P8" i="4"/>
  <c r="I8" i="4"/>
  <c r="B8" i="4"/>
  <c r="B6" i="4"/>
  <c r="C10" i="5" l="1"/>
  <c r="D10" i="5"/>
  <c r="E10" i="5"/>
  <c r="B10" i="5"/>
</calcChain>
</file>

<file path=xl/sharedStrings.xml><?xml version="1.0" encoding="utf-8"?>
<sst xmlns="http://schemas.openxmlformats.org/spreadsheetml/2006/main" count="237" uniqueCount="124">
  <si>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</si>
  <si>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</si>
  <si>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</si>
  <si>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</si>
  <si>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</si>
  <si>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</si>
  <si>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</si>
  <si>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</si>
  <si>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</si>
  <si>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</si>
  <si>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</si>
  <si>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</si>
  <si>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</si>
  <si>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</si>
  <si>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</si>
  <si>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</si>
  <si>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</si>
  <si>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</si>
  <si>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</si>
  <si>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</si>
  <si>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</si>
  <si>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</si>
  <si>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</si>
  <si>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</si>
  <si>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</si>
  <si>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</si>
  <si>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</si>
  <si>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</si>
  <si>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</si>
  <si>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</si>
  <si>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</si>
  <si>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</si>
  <si>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</si>
  <si>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</si>
  <si>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</si>
  <si>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</si>
  <si>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</si>
  <si>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</si>
  <si>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</si>
  <si>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</si>
  <si>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</si>
  <si>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</si>
  <si>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</si>
  <si>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</si>
  <si>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</si>
  <si>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</si>
  <si>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</si>
  <si>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</si>
  <si>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</si>
  <si>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</si>
  <si>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</si>
  <si>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</si>
  <si>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</si>
  <si>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</si>
  <si>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</si>
  <si>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</si>
  <si>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</si>
  <si>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</si>
  <si>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</si>
  <si>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</si>
  <si>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</si>
  <si>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</si>
  <si>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</si>
  <si>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</si>
  <si>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</si>
  <si>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</si>
  <si>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</si>
  <si>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</si>
  <si>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</si>
  <si>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</si>
  <si>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</si>
  <si>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</si>
  <si>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</si>
  <si>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</si>
  <si>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</si>
  <si>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</si>
  <si>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</si>
  <si>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</si>
  <si>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</si>
  <si>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</si>
  <si>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</si>
  <si>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</si>
  <si>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</si>
  <si>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</si>
  <si>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</si>
  <si>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</si>
  <si>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</si>
  <si>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</si>
  <si>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</si>
  <si>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</si>
  <si>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</si>
  <si>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</si>
  <si>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</si>
  <si>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</si>
  <si>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</si>
  <si>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</si>
  <si>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</si>
  <si>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</si>
  <si>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</si>
  <si>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</si>
  <si>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</si>
  <si>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</si>
  <si>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</si>
  <si>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</si>
  <si>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</si>
  <si>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</si>
  <si>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</si>
  <si>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</si>
  <si>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大分県　竹田市</t>
  </si>
  <si>
    <t>法非適用</t>
  </si>
  <si>
    <t>水道事業</t>
  </si>
  <si>
    <t>簡易水道事業</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</si>
  <si>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</si>
  <si>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</si>
  <si>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</si>
  <si>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</si>
  <si>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</si>
  <si>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</si>
  <si>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</si>
  <si>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</si>
  <si>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</si>
  <si>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③『管路更新率』：類団平均値と比較して低い水準で推移しています。これは、財政的な面で管路更新が滞っているためです。上水道との統合に伴い、有収率の向上も考慮し、平成29年度に策定した新水道ビジョンに基づき施設の計画的な更新を図る必要があります。</t>
    <rPh sb="79" eb="81">
      <t>ヘイセイ</t>
    </rPh>
    <rPh sb="83" eb="84">
      <t>ネン</t>
    </rPh>
    <rPh sb="84" eb="85">
      <t>ド</t>
    </rPh>
    <rPh sb="86" eb="88">
      <t>サクテイ</t>
    </rPh>
    <rPh sb="90" eb="91">
      <t>シン</t>
    </rPh>
    <rPh sb="91" eb="93">
      <t>スイドウ</t>
    </rPh>
    <rPh sb="98" eb="99">
      <t>モト</t>
    </rPh>
    <rPh sb="101" eb="103">
      <t>シセツ</t>
    </rPh>
    <rPh sb="104" eb="107">
      <t>ケイカクテキ</t>
    </rPh>
    <rPh sb="108" eb="110">
      <t>コウシン</t>
    </rPh>
    <phoneticPr fontId="4"/>
  </si>
  <si>
    <t>本事業の経営は、給水収益に加え一般会計からの繰入金なしではできない状況です。今後、上水道との統合を計画しており、策定した簡易水道事業の統合を加味した新水道ビジョン及び経営戦略に沿って、経営基盤の強化を図っていきます。</t>
    <rPh sb="74" eb="75">
      <t>シン</t>
    </rPh>
    <rPh sb="75" eb="77">
      <t>スイドウ</t>
    </rPh>
    <rPh sb="81" eb="82">
      <t>オヨ</t>
    </rPh>
    <rPh sb="83" eb="85">
      <t>ケイエイ</t>
    </rPh>
    <rPh sb="85" eb="87">
      <t>センリャク</t>
    </rPh>
    <phoneticPr fontId="4"/>
  </si>
  <si>
    <t>①『収益的収支比率』：債権回収業務の一部民営化等により給水収益は増加しましたが、新水道ビジョンの策定業務等により費用も増加したため、収益的収支比率が減少しています。また、収益的収支比率は一般会計からの繰入金により、増減しています。今後、基準外の繰入が不要となるように経費等の削減に努めていく必要があります。
④『企業債残高対給水収益比率』：近年減少傾向にあり、類団平均値と比較して低い比率となっていますが、今後、施設整備や老朽化した施設の更新等による企業債の増加が見込まれます。
⑤『料金回収率』：平成26年度を除いては類団平均値と同水準で推移しています。今後、上水道との統合を踏まえ、上水道との料金格差をなくすため、段階的な料金改定を行う予定です。
⑥『給水原価』：類団平均値と同水準で推移しています。今後も経費の抑制に努めていきます。
⑦『施設利用率』：平成29年度では類団平均値と比較し高い比率となっていますが、今後、給水人口の減少により、施設の遊休化が懸念されるため、上水道との統合を踏まえ、施設の統廃合を図っていく必要があります。
⑧『有収率』：類団平均値と比較して低くなっています。配水管の漏水が原因と考えられるため、修繕工事などによる漏水対策が急務となっています。</t>
    <rPh sb="2" eb="5">
      <t>シュウエキテキ</t>
    </rPh>
    <rPh sb="5" eb="7">
      <t>シュウシ</t>
    </rPh>
    <rPh sb="11" eb="13">
      <t>サイケン</t>
    </rPh>
    <rPh sb="13" eb="15">
      <t>カイシュウ</t>
    </rPh>
    <rPh sb="15" eb="17">
      <t>ギョウム</t>
    </rPh>
    <rPh sb="18" eb="20">
      <t>イチブ</t>
    </rPh>
    <rPh sb="20" eb="23">
      <t>ミンエイカ</t>
    </rPh>
    <rPh sb="23" eb="24">
      <t>トウ</t>
    </rPh>
    <rPh sb="32" eb="34">
      <t>ゾウカ</t>
    </rPh>
    <rPh sb="40" eb="41">
      <t>シン</t>
    </rPh>
    <rPh sb="48" eb="50">
      <t>サクテイ</t>
    </rPh>
    <rPh sb="50" eb="52">
      <t>ギョウム</t>
    </rPh>
    <rPh sb="52" eb="53">
      <t>トウ</t>
    </rPh>
    <rPh sb="56" eb="58">
      <t>ヒヨウ</t>
    </rPh>
    <rPh sb="59" eb="61">
      <t>ゾウカ</t>
    </rPh>
    <rPh sb="66" eb="69">
      <t>シュウエキテキ</t>
    </rPh>
    <rPh sb="69" eb="71">
      <t>シュウシ</t>
    </rPh>
    <rPh sb="71" eb="73">
      <t>ヒリツ</t>
    </rPh>
    <rPh sb="74" eb="76">
      <t>ゲンショウ</t>
    </rPh>
    <rPh sb="85" eb="88">
      <t>シュウエキテキ</t>
    </rPh>
    <rPh sb="88" eb="90">
      <t>シュウシ</t>
    </rPh>
    <rPh sb="90" eb="92">
      <t>ヒリツ</t>
    </rPh>
    <rPh sb="340" eb="343">
      <t>ドウスイジュン</t>
    </rPh>
    <rPh sb="393" eb="395">
      <t>ヒカク</t>
    </rPh>
    <rPh sb="409" eb="411">
      <t>コンゴ</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</si>
</sst>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quot;△&quot;#,##0"/>
    <numFmt numFmtId="177" formatCode="#,##0.00;&quot;△&quot;#,##0.00"/>
    <numFmt numFmtId="178" formatCode="#,##0.00;&quot;△&quot;#,##0.00;&quot;-&quot;"/>
    <numFmt numFmtId="179"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6"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0.26</c:v>
                </c:pt>
                <c:pt idx="1">
                  <c:v>0.43</c:v>
                </c:pt>
                <c:pt idx="2">
                  <c:v>0.22</c:v>
                </c:pt>
                <c:pt idx="3">
                  <c:v>0.17</c:v>
                </c:pt>
                <c:pt idx="4">
                  <c:v>0.08</c:v>
                </c:pt>
              </c:numCache>
            </c:numRef>
          </c:val>
          <c:extLst>
            <c:ext xmlns:c16="http://schemas.microsoft.com/office/drawing/2014/chart" uri="{C3380CC4-5D6E-409C-BE32-E72D297353CC}">
              <c16:uniqueId val="{00000000-F6B0-4575-810F-36412E389DF9}"/>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0.89</c:v>
                </c:pt>
                <c:pt idx="1">
                  <c:v>0.98</c:v>
                </c:pt>
                <c:pt idx="2">
                  <c:v>0.76</c:v>
                </c:pt>
                <c:pt idx="3">
                  <c:v>0.8</c:v>
                </c:pt>
                <c:pt idx="4">
                  <c:v>0.96</c:v>
                </c:pt>
              </c:numCache>
            </c:numRef>
          </c:val>
          <c:smooth val="0"/>
          <c:extLst>
            <c:ext xmlns:c16="http://schemas.microsoft.com/office/drawing/2014/chart" uri="{C3380CC4-5D6E-409C-BE32-E72D297353CC}">
              <c16:uniqueId val="{00000001-F6B0-4575-810F-36412E389DF9}"/>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ge"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58.28</c:v>
                </c:pt>
                <c:pt idx="1">
                  <c:v>56.58</c:v>
                </c:pt>
                <c:pt idx="2">
                  <c:v>56.13</c:v>
                </c:pt>
                <c:pt idx="3">
                  <c:v>56.62</c:v>
                </c:pt>
                <c:pt idx="4">
                  <c:v>59.11</c:v>
                </c:pt>
              </c:numCache>
            </c:numRef>
          </c:val>
          <c:extLst>
            <c:ext xmlns:c16="http://schemas.microsoft.com/office/drawing/2014/chart" uri="{C3380CC4-5D6E-409C-BE32-E72D297353CC}">
              <c16:uniqueId val="{00000000-3546-403C-8197-780ED1608412}"/>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60.17</c:v>
                </c:pt>
                <c:pt idx="1">
                  <c:v>58.96</c:v>
                </c:pt>
                <c:pt idx="2">
                  <c:v>58.1</c:v>
                </c:pt>
                <c:pt idx="3">
                  <c:v>56.19</c:v>
                </c:pt>
                <c:pt idx="4">
                  <c:v>56.65</c:v>
                </c:pt>
              </c:numCache>
            </c:numRef>
          </c:val>
          <c:smooth val="0"/>
          <c:extLst>
            <c:ext xmlns:c16="http://schemas.microsoft.com/office/drawing/2014/chart" uri="{C3380CC4-5D6E-409C-BE32-E72D297353CC}">
              <c16:uniqueId val="{00000001-3546-403C-8197-780ED1608412}"/>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ge"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69</c:v>
                </c:pt>
                <c:pt idx="1">
                  <c:v>69</c:v>
                </c:pt>
                <c:pt idx="2">
                  <c:v>69</c:v>
                </c:pt>
                <c:pt idx="3">
                  <c:v>69</c:v>
                </c:pt>
                <c:pt idx="4">
                  <c:v>69</c:v>
                </c:pt>
              </c:numCache>
            </c:numRef>
          </c:val>
          <c:extLst>
            <c:ext xmlns:c16="http://schemas.microsoft.com/office/drawing/2014/chart" uri="{C3380CC4-5D6E-409C-BE32-E72D297353CC}">
              <c16:uniqueId val="{00000000-049C-4C7F-9F06-30DA0766F092}"/>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76.680000000000007</c:v>
                </c:pt>
                <c:pt idx="1">
                  <c:v>76.58</c:v>
                </c:pt>
                <c:pt idx="2">
                  <c:v>76.69</c:v>
                </c:pt>
                <c:pt idx="3">
                  <c:v>77.180000000000007</c:v>
                </c:pt>
                <c:pt idx="4">
                  <c:v>76.13</c:v>
                </c:pt>
              </c:numCache>
            </c:numRef>
          </c:val>
          <c:smooth val="0"/>
          <c:extLst>
            <c:ext xmlns:c16="http://schemas.microsoft.com/office/drawing/2014/chart" uri="{C3380CC4-5D6E-409C-BE32-E72D297353CC}">
              <c16:uniqueId val="{00000001-049C-4C7F-9F06-30DA0766F092}"/>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ge"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80.489999999999995</c:v>
                </c:pt>
                <c:pt idx="1">
                  <c:v>80.430000000000007</c:v>
                </c:pt>
                <c:pt idx="2">
                  <c:v>74.48</c:v>
                </c:pt>
                <c:pt idx="3">
                  <c:v>77.05</c:v>
                </c:pt>
                <c:pt idx="4">
                  <c:v>71.28</c:v>
                </c:pt>
              </c:numCache>
            </c:numRef>
          </c:val>
          <c:extLst>
            <c:ext xmlns:c16="http://schemas.microsoft.com/office/drawing/2014/chart" uri="{C3380CC4-5D6E-409C-BE32-E72D297353CC}">
              <c16:uniqueId val="{00000000-778E-4F76-B316-D72A567F1898}"/>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75.709999999999994</c:v>
                </c:pt>
                <c:pt idx="1">
                  <c:v>75.09</c:v>
                </c:pt>
                <c:pt idx="2">
                  <c:v>75.34</c:v>
                </c:pt>
                <c:pt idx="3">
                  <c:v>76.650000000000006</c:v>
                </c:pt>
                <c:pt idx="4">
                  <c:v>73.959999999999994</c:v>
                </c:pt>
              </c:numCache>
            </c:numRef>
          </c:val>
          <c:smooth val="0"/>
          <c:extLst>
            <c:ext xmlns:c16="http://schemas.microsoft.com/office/drawing/2014/chart" uri="{C3380CC4-5D6E-409C-BE32-E72D297353CC}">
              <c16:uniqueId val="{00000001-778E-4F76-B316-D72A567F1898}"/>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ge"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35C-40A3-995B-4A7F95B1701A}"/>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35C-40A3-995B-4A7F95B1701A}"/>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ge"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9DA-4692-A972-5FA45A128DC4}"/>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9DA-4692-A972-5FA45A128DC4}"/>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ge"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268-44F8-B0B2-F9873006B635}"/>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268-44F8-B0B2-F9873006B635}"/>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ge"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E73-4CD9-89AA-D7481751E7C1}"/>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E73-4CD9-89AA-D7481751E7C1}"/>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ge"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986.98</c:v>
                </c:pt>
                <c:pt idx="1">
                  <c:v>938.84</c:v>
                </c:pt>
                <c:pt idx="2">
                  <c:v>864.09</c:v>
                </c:pt>
                <c:pt idx="3">
                  <c:v>786.69</c:v>
                </c:pt>
                <c:pt idx="4">
                  <c:v>675.4</c:v>
                </c:pt>
              </c:numCache>
            </c:numRef>
          </c:val>
          <c:extLst>
            <c:ext xmlns:c16="http://schemas.microsoft.com/office/drawing/2014/chart" uri="{C3380CC4-5D6E-409C-BE32-E72D297353CC}">
              <c16:uniqueId val="{00000000-7E33-43F3-B919-6DEA6885DCC1}"/>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1167.7</c:v>
                </c:pt>
                <c:pt idx="1">
                  <c:v>1228.58</c:v>
                </c:pt>
                <c:pt idx="2">
                  <c:v>1280.18</c:v>
                </c:pt>
                <c:pt idx="3">
                  <c:v>1346.23</c:v>
                </c:pt>
                <c:pt idx="4">
                  <c:v>1295.06</c:v>
                </c:pt>
              </c:numCache>
            </c:numRef>
          </c:val>
          <c:smooth val="0"/>
          <c:extLst>
            <c:ext xmlns:c16="http://schemas.microsoft.com/office/drawing/2014/chart" uri="{C3380CC4-5D6E-409C-BE32-E72D297353CC}">
              <c16:uniqueId val="{00000001-7E33-43F3-B919-6DEA6885DCC1}"/>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ge"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62.97</c:v>
                </c:pt>
                <c:pt idx="1">
                  <c:v>42.25</c:v>
                </c:pt>
                <c:pt idx="2">
                  <c:v>57.89</c:v>
                </c:pt>
                <c:pt idx="3">
                  <c:v>59.97</c:v>
                </c:pt>
                <c:pt idx="4">
                  <c:v>56.6</c:v>
                </c:pt>
              </c:numCache>
            </c:numRef>
          </c:val>
          <c:extLst>
            <c:ext xmlns:c16="http://schemas.microsoft.com/office/drawing/2014/chart" uri="{C3380CC4-5D6E-409C-BE32-E72D297353CC}">
              <c16:uniqueId val="{00000000-DAB9-42E1-802C-07A8DB68CC7C}"/>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54.43</c:v>
                </c:pt>
                <c:pt idx="1">
                  <c:v>53.81</c:v>
                </c:pt>
                <c:pt idx="2">
                  <c:v>53.62</c:v>
                </c:pt>
                <c:pt idx="3">
                  <c:v>53.41</c:v>
                </c:pt>
                <c:pt idx="4">
                  <c:v>53.29</c:v>
                </c:pt>
              </c:numCache>
            </c:numRef>
          </c:val>
          <c:smooth val="0"/>
          <c:extLst>
            <c:ext xmlns:c16="http://schemas.microsoft.com/office/drawing/2014/chart" uri="{C3380CC4-5D6E-409C-BE32-E72D297353CC}">
              <c16:uniqueId val="{00000001-DAB9-42E1-802C-07A8DB68CC7C}"/>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ge"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238.68</c:v>
                </c:pt>
                <c:pt idx="1">
                  <c:v>359.79</c:v>
                </c:pt>
                <c:pt idx="2">
                  <c:v>269.13</c:v>
                </c:pt>
                <c:pt idx="3">
                  <c:v>260.67</c:v>
                </c:pt>
                <c:pt idx="4">
                  <c:v>281.79000000000002</c:v>
                </c:pt>
              </c:numCache>
            </c:numRef>
          </c:val>
          <c:extLst>
            <c:ext xmlns:c16="http://schemas.microsoft.com/office/drawing/2014/chart" uri="{C3380CC4-5D6E-409C-BE32-E72D297353CC}">
              <c16:uniqueId val="{00000000-12AC-44CE-8B38-62F66403A684}"/>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279.8</c:v>
                </c:pt>
                <c:pt idx="1">
                  <c:v>284.64999999999998</c:v>
                </c:pt>
                <c:pt idx="2">
                  <c:v>287.7</c:v>
                </c:pt>
                <c:pt idx="3">
                  <c:v>277.39999999999998</c:v>
                </c:pt>
                <c:pt idx="4">
                  <c:v>259.02</c:v>
                </c:pt>
              </c:numCache>
            </c:numRef>
          </c:val>
          <c:smooth val="0"/>
          <c:extLst>
            <c:ext xmlns:c16="http://schemas.microsoft.com/office/drawing/2014/chart" uri="{C3380CC4-5D6E-409C-BE32-E72D297353CC}">
              <c16:uniqueId val="{00000001-12AC-44CE-8B38-62F66403A684}"/>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ge"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【1,141.75】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【56.91】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【292.18】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【54.93】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C49" zoomScaleNormal="100" workbookViewId="0">
      <selection activeCell="CC29" sqref="CC29"/>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row>
    <row r="3" spans="1:7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row>
    <row r="4" spans="1:7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0" t="str">
        <f>データ!H6</f>
        <v>大分県　竹田市</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7" t="s">
        <v>1</v>
      </c>
      <c r="C7" s="77"/>
      <c r="D7" s="77"/>
      <c r="E7" s="77"/>
      <c r="F7" s="77"/>
      <c r="G7" s="77"/>
      <c r="H7" s="77"/>
      <c r="I7" s="77" t="s">
        <v>2</v>
      </c>
      <c r="J7" s="77"/>
      <c r="K7" s="77"/>
      <c r="L7" s="77"/>
      <c r="M7" s="77"/>
      <c r="N7" s="77"/>
      <c r="O7" s="77"/>
      <c r="P7" s="77" t="s">
        <v>3</v>
      </c>
      <c r="Q7" s="77"/>
      <c r="R7" s="77"/>
      <c r="S7" s="77"/>
      <c r="T7" s="77"/>
      <c r="U7" s="77"/>
      <c r="V7" s="77"/>
      <c r="W7" s="77" t="s">
        <v>4</v>
      </c>
      <c r="X7" s="77"/>
      <c r="Y7" s="77"/>
      <c r="Z7" s="77"/>
      <c r="AA7" s="77"/>
      <c r="AB7" s="77"/>
      <c r="AC7" s="77"/>
      <c r="AD7" s="77" t="s">
        <v>5</v>
      </c>
      <c r="AE7" s="77"/>
      <c r="AF7" s="77"/>
      <c r="AG7" s="77"/>
      <c r="AH7" s="77"/>
      <c r="AI7" s="77"/>
      <c r="AJ7" s="77"/>
      <c r="AK7" s="2"/>
      <c r="AL7" s="77" t="s">
        <v>6</v>
      </c>
      <c r="AM7" s="77"/>
      <c r="AN7" s="77"/>
      <c r="AO7" s="77"/>
      <c r="AP7" s="77"/>
      <c r="AQ7" s="77"/>
      <c r="AR7" s="77"/>
      <c r="AS7" s="77"/>
      <c r="AT7" s="77" t="s">
        <v>7</v>
      </c>
      <c r="AU7" s="77"/>
      <c r="AV7" s="77"/>
      <c r="AW7" s="77"/>
      <c r="AX7" s="77"/>
      <c r="AY7" s="77"/>
      <c r="AZ7" s="77"/>
      <c r="BA7" s="77"/>
      <c r="BB7" s="77" t="s">
        <v>8</v>
      </c>
      <c r="BC7" s="77"/>
      <c r="BD7" s="77"/>
      <c r="BE7" s="77"/>
      <c r="BF7" s="77"/>
      <c r="BG7" s="77"/>
      <c r="BH7" s="77"/>
      <c r="BI7" s="77"/>
      <c r="BJ7" s="3"/>
      <c r="BK7" s="3"/>
      <c r="BL7" s="4" t="s">
        <v>9</v>
      </c>
      <c r="BM7" s="5"/>
      <c r="BN7" s="5"/>
      <c r="BO7" s="5"/>
      <c r="BP7" s="5"/>
      <c r="BQ7" s="5"/>
      <c r="BR7" s="5"/>
      <c r="BS7" s="5"/>
      <c r="BT7" s="5"/>
      <c r="BU7" s="5"/>
      <c r="BV7" s="5"/>
      <c r="BW7" s="5"/>
      <c r="BX7" s="5"/>
      <c r="BY7" s="6"/>
    </row>
    <row r="8" spans="1:78" ht="18.75" customHeight="1" x14ac:dyDescent="0.15">
      <c r="A8" s="2"/>
      <c r="B8" s="78" t="str">
        <f>データ!$I$6</f>
        <v>法非適用</v>
      </c>
      <c r="C8" s="78"/>
      <c r="D8" s="78"/>
      <c r="E8" s="78"/>
      <c r="F8" s="78"/>
      <c r="G8" s="78"/>
      <c r="H8" s="78"/>
      <c r="I8" s="78" t="str">
        <f>データ!$J$6</f>
        <v>水道事業</v>
      </c>
      <c r="J8" s="78"/>
      <c r="K8" s="78"/>
      <c r="L8" s="78"/>
      <c r="M8" s="78"/>
      <c r="N8" s="78"/>
      <c r="O8" s="78"/>
      <c r="P8" s="78" t="str">
        <f>データ!$K$6</f>
        <v>簡易水道事業</v>
      </c>
      <c r="Q8" s="78"/>
      <c r="R8" s="78"/>
      <c r="S8" s="78"/>
      <c r="T8" s="78"/>
      <c r="U8" s="78"/>
      <c r="V8" s="78"/>
      <c r="W8" s="78" t="str">
        <f>データ!$L$6</f>
        <v>D2</v>
      </c>
      <c r="X8" s="78"/>
      <c r="Y8" s="78"/>
      <c r="Z8" s="78"/>
      <c r="AA8" s="78"/>
      <c r="AB8" s="78"/>
      <c r="AC8" s="78"/>
      <c r="AD8" s="78" t="str">
        <f>データ!$M$6</f>
        <v>非設置</v>
      </c>
      <c r="AE8" s="78"/>
      <c r="AF8" s="78"/>
      <c r="AG8" s="78"/>
      <c r="AH8" s="78"/>
      <c r="AI8" s="78"/>
      <c r="AJ8" s="78"/>
      <c r="AK8" s="2"/>
      <c r="AL8" s="72">
        <f>データ!$R$6</f>
        <v>22421</v>
      </c>
      <c r="AM8" s="72"/>
      <c r="AN8" s="72"/>
      <c r="AO8" s="72"/>
      <c r="AP8" s="72"/>
      <c r="AQ8" s="72"/>
      <c r="AR8" s="72"/>
      <c r="AS8" s="72"/>
      <c r="AT8" s="71">
        <f>データ!$S$6</f>
        <v>477.53</v>
      </c>
      <c r="AU8" s="71"/>
      <c r="AV8" s="71"/>
      <c r="AW8" s="71"/>
      <c r="AX8" s="71"/>
      <c r="AY8" s="71"/>
      <c r="AZ8" s="71"/>
      <c r="BA8" s="71"/>
      <c r="BB8" s="71">
        <f>データ!$T$6</f>
        <v>46.95</v>
      </c>
      <c r="BC8" s="71"/>
      <c r="BD8" s="71"/>
      <c r="BE8" s="71"/>
      <c r="BF8" s="71"/>
      <c r="BG8" s="71"/>
      <c r="BH8" s="71"/>
      <c r="BI8" s="71"/>
      <c r="BJ8" s="3"/>
      <c r="BK8" s="3"/>
      <c r="BL8" s="75" t="s">
        <v>10</v>
      </c>
      <c r="BM8" s="76"/>
      <c r="BN8" s="7" t="s">
        <v>11</v>
      </c>
      <c r="BO8" s="8"/>
      <c r="BP8" s="8"/>
      <c r="BQ8" s="8"/>
      <c r="BR8" s="8"/>
      <c r="BS8" s="8"/>
      <c r="BT8" s="8"/>
      <c r="BU8" s="8"/>
      <c r="BV8" s="8"/>
      <c r="BW8" s="8"/>
      <c r="BX8" s="8"/>
      <c r="BY8" s="9"/>
    </row>
    <row r="9" spans="1:78" ht="18.75" customHeight="1" x14ac:dyDescent="0.15">
      <c r="A9" s="2"/>
      <c r="B9" s="77" t="s">
        <v>12</v>
      </c>
      <c r="C9" s="77"/>
      <c r="D9" s="77"/>
      <c r="E9" s="77"/>
      <c r="F9" s="77"/>
      <c r="G9" s="77"/>
      <c r="H9" s="77"/>
      <c r="I9" s="77" t="s">
        <v>13</v>
      </c>
      <c r="J9" s="77"/>
      <c r="K9" s="77"/>
      <c r="L9" s="77"/>
      <c r="M9" s="77"/>
      <c r="N9" s="77"/>
      <c r="O9" s="77"/>
      <c r="P9" s="77" t="s">
        <v>14</v>
      </c>
      <c r="Q9" s="77"/>
      <c r="R9" s="77"/>
      <c r="S9" s="77"/>
      <c r="T9" s="77"/>
      <c r="U9" s="77"/>
      <c r="V9" s="77"/>
      <c r="W9" s="77" t="s">
        <v>15</v>
      </c>
      <c r="X9" s="77"/>
      <c r="Y9" s="77"/>
      <c r="Z9" s="77"/>
      <c r="AA9" s="77"/>
      <c r="AB9" s="77"/>
      <c r="AC9" s="77"/>
      <c r="AD9" s="2"/>
      <c r="AE9" s="2"/>
      <c r="AF9" s="2"/>
      <c r="AG9" s="2"/>
      <c r="AH9" s="3"/>
      <c r="AI9" s="2"/>
      <c r="AJ9" s="2"/>
      <c r="AK9" s="2"/>
      <c r="AL9" s="77" t="s">
        <v>16</v>
      </c>
      <c r="AM9" s="77"/>
      <c r="AN9" s="77"/>
      <c r="AO9" s="77"/>
      <c r="AP9" s="77"/>
      <c r="AQ9" s="77"/>
      <c r="AR9" s="77"/>
      <c r="AS9" s="77"/>
      <c r="AT9" s="77" t="s">
        <v>17</v>
      </c>
      <c r="AU9" s="77"/>
      <c r="AV9" s="77"/>
      <c r="AW9" s="77"/>
      <c r="AX9" s="77"/>
      <c r="AY9" s="77"/>
      <c r="AZ9" s="77"/>
      <c r="BA9" s="77"/>
      <c r="BB9" s="77" t="s">
        <v>18</v>
      </c>
      <c r="BC9" s="77"/>
      <c r="BD9" s="77"/>
      <c r="BE9" s="77"/>
      <c r="BF9" s="77"/>
      <c r="BG9" s="77"/>
      <c r="BH9" s="77"/>
      <c r="BI9" s="77"/>
      <c r="BJ9" s="3"/>
      <c r="BK9" s="3"/>
      <c r="BL9" s="69" t="s">
        <v>19</v>
      </c>
      <c r="BM9" s="70"/>
      <c r="BN9" s="10" t="s">
        <v>20</v>
      </c>
      <c r="BO9" s="11"/>
      <c r="BP9" s="11"/>
      <c r="BQ9" s="11"/>
      <c r="BR9" s="11"/>
      <c r="BS9" s="11"/>
      <c r="BT9" s="11"/>
      <c r="BU9" s="11"/>
      <c r="BV9" s="11"/>
      <c r="BW9" s="11"/>
      <c r="BX9" s="11"/>
      <c r="BY9" s="12"/>
    </row>
    <row r="10" spans="1:78" ht="18.75" customHeight="1" x14ac:dyDescent="0.15">
      <c r="A10" s="2"/>
      <c r="B10" s="71" t="str">
        <f>データ!$N$6</f>
        <v>-</v>
      </c>
      <c r="C10" s="71"/>
      <c r="D10" s="71"/>
      <c r="E10" s="71"/>
      <c r="F10" s="71"/>
      <c r="G10" s="71"/>
      <c r="H10" s="71"/>
      <c r="I10" s="71" t="str">
        <f>データ!$O$6</f>
        <v>該当数値なし</v>
      </c>
      <c r="J10" s="71"/>
      <c r="K10" s="71"/>
      <c r="L10" s="71"/>
      <c r="M10" s="71"/>
      <c r="N10" s="71"/>
      <c r="O10" s="71"/>
      <c r="P10" s="71">
        <f>データ!$P$6</f>
        <v>29.55</v>
      </c>
      <c r="Q10" s="71"/>
      <c r="R10" s="71"/>
      <c r="S10" s="71"/>
      <c r="T10" s="71"/>
      <c r="U10" s="71"/>
      <c r="V10" s="71"/>
      <c r="W10" s="72">
        <f>データ!$Q$6</f>
        <v>2970</v>
      </c>
      <c r="X10" s="72"/>
      <c r="Y10" s="72"/>
      <c r="Z10" s="72"/>
      <c r="AA10" s="72"/>
      <c r="AB10" s="72"/>
      <c r="AC10" s="72"/>
      <c r="AD10" s="2"/>
      <c r="AE10" s="2"/>
      <c r="AF10" s="2"/>
      <c r="AG10" s="2"/>
      <c r="AH10" s="2"/>
      <c r="AI10" s="2"/>
      <c r="AJ10" s="2"/>
      <c r="AK10" s="2"/>
      <c r="AL10" s="72">
        <f>データ!$U$6</f>
        <v>6564</v>
      </c>
      <c r="AM10" s="72"/>
      <c r="AN10" s="72"/>
      <c r="AO10" s="72"/>
      <c r="AP10" s="72"/>
      <c r="AQ10" s="72"/>
      <c r="AR10" s="72"/>
      <c r="AS10" s="72"/>
      <c r="AT10" s="71">
        <f>データ!$V$6</f>
        <v>55.75</v>
      </c>
      <c r="AU10" s="71"/>
      <c r="AV10" s="71"/>
      <c r="AW10" s="71"/>
      <c r="AX10" s="71"/>
      <c r="AY10" s="71"/>
      <c r="AZ10" s="71"/>
      <c r="BA10" s="71"/>
      <c r="BB10" s="71">
        <f>データ!$W$6</f>
        <v>117.74</v>
      </c>
      <c r="BC10" s="71"/>
      <c r="BD10" s="71"/>
      <c r="BE10" s="71"/>
      <c r="BF10" s="71"/>
      <c r="BG10" s="71"/>
      <c r="BH10" s="71"/>
      <c r="BI10" s="71"/>
      <c r="BJ10" s="2"/>
      <c r="BK10" s="2"/>
      <c r="BL10" s="73" t="s">
        <v>21</v>
      </c>
      <c r="BM10" s="74"/>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23</v>
      </c>
      <c r="BM11" s="64"/>
      <c r="BN11" s="64"/>
      <c r="BO11" s="64"/>
      <c r="BP11" s="64"/>
      <c r="BQ11" s="64"/>
      <c r="BR11" s="64"/>
      <c r="BS11" s="64"/>
      <c r="BT11" s="64"/>
      <c r="BU11" s="64"/>
      <c r="BV11" s="64"/>
      <c r="BW11" s="64"/>
      <c r="BX11" s="64"/>
      <c r="BY11" s="64"/>
      <c r="BZ11" s="6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x14ac:dyDescent="0.15">
      <c r="A14" s="2"/>
      <c r="B14" s="66" t="s">
        <v>24</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42" t="s">
        <v>25</v>
      </c>
      <c r="BM14" s="43"/>
      <c r="BN14" s="43"/>
      <c r="BO14" s="43"/>
      <c r="BP14" s="43"/>
      <c r="BQ14" s="43"/>
      <c r="BR14" s="43"/>
      <c r="BS14" s="43"/>
      <c r="BT14" s="43"/>
      <c r="BU14" s="43"/>
      <c r="BV14" s="43"/>
      <c r="BW14" s="43"/>
      <c r="BX14" s="43"/>
      <c r="BY14" s="43"/>
      <c r="BZ14" s="44"/>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5"/>
      <c r="BM15" s="46"/>
      <c r="BN15" s="46"/>
      <c r="BO15" s="46"/>
      <c r="BP15" s="46"/>
      <c r="BQ15" s="46"/>
      <c r="BR15" s="46"/>
      <c r="BS15" s="46"/>
      <c r="BT15" s="46"/>
      <c r="BU15" s="46"/>
      <c r="BV15" s="46"/>
      <c r="BW15" s="46"/>
      <c r="BX15" s="46"/>
      <c r="BY15" s="46"/>
      <c r="BZ15" s="4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8" t="s">
        <v>123</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7"/>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7"/>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7"/>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7"/>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7"/>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7"/>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7"/>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7"/>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7"/>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7"/>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7"/>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7"/>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7"/>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7"/>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7"/>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7"/>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7"/>
      <c r="BM33" s="55"/>
      <c r="BN33" s="55"/>
      <c r="BO33" s="55"/>
      <c r="BP33" s="55"/>
      <c r="BQ33" s="55"/>
      <c r="BR33" s="55"/>
      <c r="BS33" s="55"/>
      <c r="BT33" s="55"/>
      <c r="BU33" s="55"/>
      <c r="BV33" s="55"/>
      <c r="BW33" s="55"/>
      <c r="BX33" s="55"/>
      <c r="BY33" s="55"/>
      <c r="BZ33" s="56"/>
    </row>
    <row r="34" spans="1:78" ht="13.5" customHeight="1" x14ac:dyDescent="0.15">
      <c r="A34" s="2"/>
      <c r="B34" s="16"/>
      <c r="C34" s="54" t="s">
        <v>26</v>
      </c>
      <c r="D34" s="54"/>
      <c r="E34" s="54"/>
      <c r="F34" s="54"/>
      <c r="G34" s="54"/>
      <c r="H34" s="54"/>
      <c r="I34" s="54"/>
      <c r="J34" s="54"/>
      <c r="K34" s="54"/>
      <c r="L34" s="54"/>
      <c r="M34" s="54"/>
      <c r="N34" s="54"/>
      <c r="O34" s="54"/>
      <c r="P34" s="54"/>
      <c r="Q34" s="19"/>
      <c r="R34" s="54" t="s">
        <v>27</v>
      </c>
      <c r="S34" s="54"/>
      <c r="T34" s="54"/>
      <c r="U34" s="54"/>
      <c r="V34" s="54"/>
      <c r="W34" s="54"/>
      <c r="X34" s="54"/>
      <c r="Y34" s="54"/>
      <c r="Z34" s="54"/>
      <c r="AA34" s="54"/>
      <c r="AB34" s="54"/>
      <c r="AC34" s="54"/>
      <c r="AD34" s="54"/>
      <c r="AE34" s="54"/>
      <c r="AF34" s="19"/>
      <c r="AG34" s="54" t="s">
        <v>28</v>
      </c>
      <c r="AH34" s="54"/>
      <c r="AI34" s="54"/>
      <c r="AJ34" s="54"/>
      <c r="AK34" s="54"/>
      <c r="AL34" s="54"/>
      <c r="AM34" s="54"/>
      <c r="AN34" s="54"/>
      <c r="AO34" s="54"/>
      <c r="AP34" s="54"/>
      <c r="AQ34" s="54"/>
      <c r="AR34" s="54"/>
      <c r="AS34" s="54"/>
      <c r="AT34" s="54"/>
      <c r="AU34" s="19"/>
      <c r="AV34" s="54" t="s">
        <v>29</v>
      </c>
      <c r="AW34" s="54"/>
      <c r="AX34" s="54"/>
      <c r="AY34" s="54"/>
      <c r="AZ34" s="54"/>
      <c r="BA34" s="54"/>
      <c r="BB34" s="54"/>
      <c r="BC34" s="54"/>
      <c r="BD34" s="54"/>
      <c r="BE34" s="54"/>
      <c r="BF34" s="54"/>
      <c r="BG34" s="54"/>
      <c r="BH34" s="54"/>
      <c r="BI34" s="54"/>
      <c r="BJ34" s="18"/>
      <c r="BK34" s="2"/>
      <c r="BL34" s="57"/>
      <c r="BM34" s="55"/>
      <c r="BN34" s="55"/>
      <c r="BO34" s="55"/>
      <c r="BP34" s="55"/>
      <c r="BQ34" s="55"/>
      <c r="BR34" s="55"/>
      <c r="BS34" s="55"/>
      <c r="BT34" s="55"/>
      <c r="BU34" s="55"/>
      <c r="BV34" s="55"/>
      <c r="BW34" s="55"/>
      <c r="BX34" s="55"/>
      <c r="BY34" s="55"/>
      <c r="BZ34" s="56"/>
    </row>
    <row r="35" spans="1:78" ht="13.5" customHeight="1" x14ac:dyDescent="0.15">
      <c r="A35" s="2"/>
      <c r="B35" s="16"/>
      <c r="C35" s="54"/>
      <c r="D35" s="54"/>
      <c r="E35" s="54"/>
      <c r="F35" s="54"/>
      <c r="G35" s="54"/>
      <c r="H35" s="54"/>
      <c r="I35" s="54"/>
      <c r="J35" s="54"/>
      <c r="K35" s="54"/>
      <c r="L35" s="54"/>
      <c r="M35" s="54"/>
      <c r="N35" s="54"/>
      <c r="O35" s="54"/>
      <c r="P35" s="54"/>
      <c r="Q35" s="19"/>
      <c r="R35" s="54"/>
      <c r="S35" s="54"/>
      <c r="T35" s="54"/>
      <c r="U35" s="54"/>
      <c r="V35" s="54"/>
      <c r="W35" s="54"/>
      <c r="X35" s="54"/>
      <c r="Y35" s="54"/>
      <c r="Z35" s="54"/>
      <c r="AA35" s="54"/>
      <c r="AB35" s="54"/>
      <c r="AC35" s="54"/>
      <c r="AD35" s="54"/>
      <c r="AE35" s="54"/>
      <c r="AF35" s="19"/>
      <c r="AG35" s="54"/>
      <c r="AH35" s="54"/>
      <c r="AI35" s="54"/>
      <c r="AJ35" s="54"/>
      <c r="AK35" s="54"/>
      <c r="AL35" s="54"/>
      <c r="AM35" s="54"/>
      <c r="AN35" s="54"/>
      <c r="AO35" s="54"/>
      <c r="AP35" s="54"/>
      <c r="AQ35" s="54"/>
      <c r="AR35" s="54"/>
      <c r="AS35" s="54"/>
      <c r="AT35" s="54"/>
      <c r="AU35" s="19"/>
      <c r="AV35" s="54"/>
      <c r="AW35" s="54"/>
      <c r="AX35" s="54"/>
      <c r="AY35" s="54"/>
      <c r="AZ35" s="54"/>
      <c r="BA35" s="54"/>
      <c r="BB35" s="54"/>
      <c r="BC35" s="54"/>
      <c r="BD35" s="54"/>
      <c r="BE35" s="54"/>
      <c r="BF35" s="54"/>
      <c r="BG35" s="54"/>
      <c r="BH35" s="54"/>
      <c r="BI35" s="54"/>
      <c r="BJ35" s="18"/>
      <c r="BK35" s="2"/>
      <c r="BL35" s="57"/>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7"/>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7"/>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7"/>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7"/>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7"/>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7"/>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7"/>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7"/>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8"/>
      <c r="BM44" s="59"/>
      <c r="BN44" s="59"/>
      <c r="BO44" s="59"/>
      <c r="BP44" s="59"/>
      <c r="BQ44" s="59"/>
      <c r="BR44" s="59"/>
      <c r="BS44" s="59"/>
      <c r="BT44" s="59"/>
      <c r="BU44" s="59"/>
      <c r="BV44" s="59"/>
      <c r="BW44" s="59"/>
      <c r="BX44" s="59"/>
      <c r="BY44" s="59"/>
      <c r="BZ44" s="60"/>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2" t="s">
        <v>30</v>
      </c>
      <c r="BM45" s="43"/>
      <c r="BN45" s="43"/>
      <c r="BO45" s="43"/>
      <c r="BP45" s="43"/>
      <c r="BQ45" s="43"/>
      <c r="BR45" s="43"/>
      <c r="BS45" s="43"/>
      <c r="BT45" s="43"/>
      <c r="BU45" s="43"/>
      <c r="BV45" s="43"/>
      <c r="BW45" s="43"/>
      <c r="BX45" s="43"/>
      <c r="BY45" s="43"/>
      <c r="BZ45" s="4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5"/>
      <c r="BM46" s="46"/>
      <c r="BN46" s="46"/>
      <c r="BO46" s="46"/>
      <c r="BP46" s="46"/>
      <c r="BQ46" s="46"/>
      <c r="BR46" s="46"/>
      <c r="BS46" s="46"/>
      <c r="BT46" s="46"/>
      <c r="BU46" s="46"/>
      <c r="BV46" s="46"/>
      <c r="BW46" s="46"/>
      <c r="BX46" s="46"/>
      <c r="BY46" s="46"/>
      <c r="BZ46" s="4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8" t="s">
        <v>121</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7"/>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7"/>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7"/>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7"/>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7"/>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7"/>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7"/>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7"/>
      <c r="BM55" s="55"/>
      <c r="BN55" s="55"/>
      <c r="BO55" s="55"/>
      <c r="BP55" s="55"/>
      <c r="BQ55" s="55"/>
      <c r="BR55" s="55"/>
      <c r="BS55" s="55"/>
      <c r="BT55" s="55"/>
      <c r="BU55" s="55"/>
      <c r="BV55" s="55"/>
      <c r="BW55" s="55"/>
      <c r="BX55" s="55"/>
      <c r="BY55" s="55"/>
      <c r="BZ55" s="56"/>
    </row>
    <row r="56" spans="1:78" ht="13.5" customHeight="1" x14ac:dyDescent="0.15">
      <c r="A56" s="2"/>
      <c r="B56" s="16"/>
      <c r="C56" s="54" t="s">
        <v>31</v>
      </c>
      <c r="D56" s="54"/>
      <c r="E56" s="54"/>
      <c r="F56" s="54"/>
      <c r="G56" s="54"/>
      <c r="H56" s="54"/>
      <c r="I56" s="54"/>
      <c r="J56" s="54"/>
      <c r="K56" s="54"/>
      <c r="L56" s="54"/>
      <c r="M56" s="54"/>
      <c r="N56" s="54"/>
      <c r="O56" s="54"/>
      <c r="P56" s="54"/>
      <c r="Q56" s="19"/>
      <c r="R56" s="54" t="s">
        <v>32</v>
      </c>
      <c r="S56" s="54"/>
      <c r="T56" s="54"/>
      <c r="U56" s="54"/>
      <c r="V56" s="54"/>
      <c r="W56" s="54"/>
      <c r="X56" s="54"/>
      <c r="Y56" s="54"/>
      <c r="Z56" s="54"/>
      <c r="AA56" s="54"/>
      <c r="AB56" s="54"/>
      <c r="AC56" s="54"/>
      <c r="AD56" s="54"/>
      <c r="AE56" s="54"/>
      <c r="AF56" s="19"/>
      <c r="AG56" s="54" t="s">
        <v>33</v>
      </c>
      <c r="AH56" s="54"/>
      <c r="AI56" s="54"/>
      <c r="AJ56" s="54"/>
      <c r="AK56" s="54"/>
      <c r="AL56" s="54"/>
      <c r="AM56" s="54"/>
      <c r="AN56" s="54"/>
      <c r="AO56" s="54"/>
      <c r="AP56" s="54"/>
      <c r="AQ56" s="54"/>
      <c r="AR56" s="54"/>
      <c r="AS56" s="54"/>
      <c r="AT56" s="54"/>
      <c r="AU56" s="19"/>
      <c r="AV56" s="54" t="s">
        <v>34</v>
      </c>
      <c r="AW56" s="54"/>
      <c r="AX56" s="54"/>
      <c r="AY56" s="54"/>
      <c r="AZ56" s="54"/>
      <c r="BA56" s="54"/>
      <c r="BB56" s="54"/>
      <c r="BC56" s="54"/>
      <c r="BD56" s="54"/>
      <c r="BE56" s="54"/>
      <c r="BF56" s="54"/>
      <c r="BG56" s="54"/>
      <c r="BH56" s="54"/>
      <c r="BI56" s="54"/>
      <c r="BJ56" s="18"/>
      <c r="BK56" s="2"/>
      <c r="BL56" s="57"/>
      <c r="BM56" s="55"/>
      <c r="BN56" s="55"/>
      <c r="BO56" s="55"/>
      <c r="BP56" s="55"/>
      <c r="BQ56" s="55"/>
      <c r="BR56" s="55"/>
      <c r="BS56" s="55"/>
      <c r="BT56" s="55"/>
      <c r="BU56" s="55"/>
      <c r="BV56" s="55"/>
      <c r="BW56" s="55"/>
      <c r="BX56" s="55"/>
      <c r="BY56" s="55"/>
      <c r="BZ56" s="56"/>
    </row>
    <row r="57" spans="1:78" ht="13.5" customHeight="1" x14ac:dyDescent="0.15">
      <c r="A57" s="2"/>
      <c r="B57" s="16"/>
      <c r="C57" s="54"/>
      <c r="D57" s="54"/>
      <c r="E57" s="54"/>
      <c r="F57" s="54"/>
      <c r="G57" s="54"/>
      <c r="H57" s="54"/>
      <c r="I57" s="54"/>
      <c r="J57" s="54"/>
      <c r="K57" s="54"/>
      <c r="L57" s="54"/>
      <c r="M57" s="54"/>
      <c r="N57" s="54"/>
      <c r="O57" s="54"/>
      <c r="P57" s="54"/>
      <c r="Q57" s="19"/>
      <c r="R57" s="54"/>
      <c r="S57" s="54"/>
      <c r="T57" s="54"/>
      <c r="U57" s="54"/>
      <c r="V57" s="54"/>
      <c r="W57" s="54"/>
      <c r="X57" s="54"/>
      <c r="Y57" s="54"/>
      <c r="Z57" s="54"/>
      <c r="AA57" s="54"/>
      <c r="AB57" s="54"/>
      <c r="AC57" s="54"/>
      <c r="AD57" s="54"/>
      <c r="AE57" s="54"/>
      <c r="AF57" s="19"/>
      <c r="AG57" s="54"/>
      <c r="AH57" s="54"/>
      <c r="AI57" s="54"/>
      <c r="AJ57" s="54"/>
      <c r="AK57" s="54"/>
      <c r="AL57" s="54"/>
      <c r="AM57" s="54"/>
      <c r="AN57" s="54"/>
      <c r="AO57" s="54"/>
      <c r="AP57" s="54"/>
      <c r="AQ57" s="54"/>
      <c r="AR57" s="54"/>
      <c r="AS57" s="54"/>
      <c r="AT57" s="54"/>
      <c r="AU57" s="19"/>
      <c r="AV57" s="54"/>
      <c r="AW57" s="54"/>
      <c r="AX57" s="54"/>
      <c r="AY57" s="54"/>
      <c r="AZ57" s="54"/>
      <c r="BA57" s="54"/>
      <c r="BB57" s="54"/>
      <c r="BC57" s="54"/>
      <c r="BD57" s="54"/>
      <c r="BE57" s="54"/>
      <c r="BF57" s="54"/>
      <c r="BG57" s="54"/>
      <c r="BH57" s="54"/>
      <c r="BI57" s="54"/>
      <c r="BJ57" s="18"/>
      <c r="BK57" s="2"/>
      <c r="BL57" s="57"/>
      <c r="BM57" s="55"/>
      <c r="BN57" s="55"/>
      <c r="BO57" s="55"/>
      <c r="BP57" s="55"/>
      <c r="BQ57" s="55"/>
      <c r="BR57" s="55"/>
      <c r="BS57" s="55"/>
      <c r="BT57" s="55"/>
      <c r="BU57" s="55"/>
      <c r="BV57" s="55"/>
      <c r="BW57" s="55"/>
      <c r="BX57" s="55"/>
      <c r="BY57" s="55"/>
      <c r="BZ57" s="56"/>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7"/>
      <c r="BM58" s="55"/>
      <c r="BN58" s="55"/>
      <c r="BO58" s="55"/>
      <c r="BP58" s="55"/>
      <c r="BQ58" s="55"/>
      <c r="BR58" s="55"/>
      <c r="BS58" s="55"/>
      <c r="BT58" s="55"/>
      <c r="BU58" s="55"/>
      <c r="BV58" s="55"/>
      <c r="BW58" s="55"/>
      <c r="BX58" s="55"/>
      <c r="BY58" s="55"/>
      <c r="BZ58" s="56"/>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7"/>
      <c r="BM59" s="55"/>
      <c r="BN59" s="55"/>
      <c r="BO59" s="55"/>
      <c r="BP59" s="55"/>
      <c r="BQ59" s="55"/>
      <c r="BR59" s="55"/>
      <c r="BS59" s="55"/>
      <c r="BT59" s="55"/>
      <c r="BU59" s="55"/>
      <c r="BV59" s="55"/>
      <c r="BW59" s="55"/>
      <c r="BX59" s="55"/>
      <c r="BY59" s="55"/>
      <c r="BZ59" s="56"/>
    </row>
    <row r="60" spans="1:78" ht="13.5" customHeight="1" x14ac:dyDescent="0.15">
      <c r="A60" s="2"/>
      <c r="B60" s="61" t="s">
        <v>35</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57"/>
      <c r="BM60" s="55"/>
      <c r="BN60" s="55"/>
      <c r="BO60" s="55"/>
      <c r="BP60" s="55"/>
      <c r="BQ60" s="55"/>
      <c r="BR60" s="55"/>
      <c r="BS60" s="55"/>
      <c r="BT60" s="55"/>
      <c r="BU60" s="55"/>
      <c r="BV60" s="55"/>
      <c r="BW60" s="55"/>
      <c r="BX60" s="55"/>
      <c r="BY60" s="55"/>
      <c r="BZ60" s="56"/>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57"/>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7"/>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8"/>
      <c r="BM63" s="59"/>
      <c r="BN63" s="59"/>
      <c r="BO63" s="59"/>
      <c r="BP63" s="59"/>
      <c r="BQ63" s="59"/>
      <c r="BR63" s="59"/>
      <c r="BS63" s="59"/>
      <c r="BT63" s="59"/>
      <c r="BU63" s="59"/>
      <c r="BV63" s="59"/>
      <c r="BW63" s="59"/>
      <c r="BX63" s="59"/>
      <c r="BY63" s="59"/>
      <c r="BZ63" s="60"/>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2" t="s">
        <v>36</v>
      </c>
      <c r="BM64" s="43"/>
      <c r="BN64" s="43"/>
      <c r="BO64" s="43"/>
      <c r="BP64" s="43"/>
      <c r="BQ64" s="43"/>
      <c r="BR64" s="43"/>
      <c r="BS64" s="43"/>
      <c r="BT64" s="43"/>
      <c r="BU64" s="43"/>
      <c r="BV64" s="43"/>
      <c r="BW64" s="43"/>
      <c r="BX64" s="43"/>
      <c r="BY64" s="43"/>
      <c r="BZ64" s="4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5"/>
      <c r="BM65" s="46"/>
      <c r="BN65" s="46"/>
      <c r="BO65" s="46"/>
      <c r="BP65" s="46"/>
      <c r="BQ65" s="46"/>
      <c r="BR65" s="46"/>
      <c r="BS65" s="46"/>
      <c r="BT65" s="46"/>
      <c r="BU65" s="46"/>
      <c r="BV65" s="46"/>
      <c r="BW65" s="46"/>
      <c r="BX65" s="46"/>
      <c r="BY65" s="46"/>
      <c r="BZ65" s="4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8" t="s">
        <v>122</v>
      </c>
      <c r="BM66" s="49"/>
      <c r="BN66" s="49"/>
      <c r="BO66" s="49"/>
      <c r="BP66" s="49"/>
      <c r="BQ66" s="49"/>
      <c r="BR66" s="49"/>
      <c r="BS66" s="49"/>
      <c r="BT66" s="49"/>
      <c r="BU66" s="49"/>
      <c r="BV66" s="49"/>
      <c r="BW66" s="49"/>
      <c r="BX66" s="49"/>
      <c r="BY66" s="49"/>
      <c r="BZ66" s="5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8"/>
      <c r="BM67" s="49"/>
      <c r="BN67" s="49"/>
      <c r="BO67" s="49"/>
      <c r="BP67" s="49"/>
      <c r="BQ67" s="49"/>
      <c r="BR67" s="49"/>
      <c r="BS67" s="49"/>
      <c r="BT67" s="49"/>
      <c r="BU67" s="49"/>
      <c r="BV67" s="49"/>
      <c r="BW67" s="49"/>
      <c r="BX67" s="49"/>
      <c r="BY67" s="49"/>
      <c r="BZ67" s="5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8"/>
      <c r="BM68" s="49"/>
      <c r="BN68" s="49"/>
      <c r="BO68" s="49"/>
      <c r="BP68" s="49"/>
      <c r="BQ68" s="49"/>
      <c r="BR68" s="49"/>
      <c r="BS68" s="49"/>
      <c r="BT68" s="49"/>
      <c r="BU68" s="49"/>
      <c r="BV68" s="49"/>
      <c r="BW68" s="49"/>
      <c r="BX68" s="49"/>
      <c r="BY68" s="49"/>
      <c r="BZ68" s="5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8"/>
      <c r="BM69" s="49"/>
      <c r="BN69" s="49"/>
      <c r="BO69" s="49"/>
      <c r="BP69" s="49"/>
      <c r="BQ69" s="49"/>
      <c r="BR69" s="49"/>
      <c r="BS69" s="49"/>
      <c r="BT69" s="49"/>
      <c r="BU69" s="49"/>
      <c r="BV69" s="49"/>
      <c r="BW69" s="49"/>
      <c r="BX69" s="49"/>
      <c r="BY69" s="49"/>
      <c r="BZ69" s="5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8"/>
      <c r="BM70" s="49"/>
      <c r="BN70" s="49"/>
      <c r="BO70" s="49"/>
      <c r="BP70" s="49"/>
      <c r="BQ70" s="49"/>
      <c r="BR70" s="49"/>
      <c r="BS70" s="49"/>
      <c r="BT70" s="49"/>
      <c r="BU70" s="49"/>
      <c r="BV70" s="49"/>
      <c r="BW70" s="49"/>
      <c r="BX70" s="49"/>
      <c r="BY70" s="49"/>
      <c r="BZ70" s="5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8"/>
      <c r="BM71" s="49"/>
      <c r="BN71" s="49"/>
      <c r="BO71" s="49"/>
      <c r="BP71" s="49"/>
      <c r="BQ71" s="49"/>
      <c r="BR71" s="49"/>
      <c r="BS71" s="49"/>
      <c r="BT71" s="49"/>
      <c r="BU71" s="49"/>
      <c r="BV71" s="49"/>
      <c r="BW71" s="49"/>
      <c r="BX71" s="49"/>
      <c r="BY71" s="49"/>
      <c r="BZ71" s="5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8"/>
      <c r="BM72" s="49"/>
      <c r="BN72" s="49"/>
      <c r="BO72" s="49"/>
      <c r="BP72" s="49"/>
      <c r="BQ72" s="49"/>
      <c r="BR72" s="49"/>
      <c r="BS72" s="49"/>
      <c r="BT72" s="49"/>
      <c r="BU72" s="49"/>
      <c r="BV72" s="49"/>
      <c r="BW72" s="49"/>
      <c r="BX72" s="49"/>
      <c r="BY72" s="49"/>
      <c r="BZ72" s="5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8"/>
      <c r="BM73" s="49"/>
      <c r="BN73" s="49"/>
      <c r="BO73" s="49"/>
      <c r="BP73" s="49"/>
      <c r="BQ73" s="49"/>
      <c r="BR73" s="49"/>
      <c r="BS73" s="49"/>
      <c r="BT73" s="49"/>
      <c r="BU73" s="49"/>
      <c r="BV73" s="49"/>
      <c r="BW73" s="49"/>
      <c r="BX73" s="49"/>
      <c r="BY73" s="49"/>
      <c r="BZ73" s="5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8"/>
      <c r="BM74" s="49"/>
      <c r="BN74" s="49"/>
      <c r="BO74" s="49"/>
      <c r="BP74" s="49"/>
      <c r="BQ74" s="49"/>
      <c r="BR74" s="49"/>
      <c r="BS74" s="49"/>
      <c r="BT74" s="49"/>
      <c r="BU74" s="49"/>
      <c r="BV74" s="49"/>
      <c r="BW74" s="49"/>
      <c r="BX74" s="49"/>
      <c r="BY74" s="49"/>
      <c r="BZ74" s="5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8"/>
      <c r="BM75" s="49"/>
      <c r="BN75" s="49"/>
      <c r="BO75" s="49"/>
      <c r="BP75" s="49"/>
      <c r="BQ75" s="49"/>
      <c r="BR75" s="49"/>
      <c r="BS75" s="49"/>
      <c r="BT75" s="49"/>
      <c r="BU75" s="49"/>
      <c r="BV75" s="49"/>
      <c r="BW75" s="49"/>
      <c r="BX75" s="49"/>
      <c r="BY75" s="49"/>
      <c r="BZ75" s="5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8"/>
      <c r="BM76" s="49"/>
      <c r="BN76" s="49"/>
      <c r="BO76" s="49"/>
      <c r="BP76" s="49"/>
      <c r="BQ76" s="49"/>
      <c r="BR76" s="49"/>
      <c r="BS76" s="49"/>
      <c r="BT76" s="49"/>
      <c r="BU76" s="49"/>
      <c r="BV76" s="49"/>
      <c r="BW76" s="49"/>
      <c r="BX76" s="49"/>
      <c r="BY76" s="49"/>
      <c r="BZ76" s="5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8"/>
      <c r="BM77" s="49"/>
      <c r="BN77" s="49"/>
      <c r="BO77" s="49"/>
      <c r="BP77" s="49"/>
      <c r="BQ77" s="49"/>
      <c r="BR77" s="49"/>
      <c r="BS77" s="49"/>
      <c r="BT77" s="49"/>
      <c r="BU77" s="49"/>
      <c r="BV77" s="49"/>
      <c r="BW77" s="49"/>
      <c r="BX77" s="49"/>
      <c r="BY77" s="49"/>
      <c r="BZ77" s="5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8"/>
      <c r="BM78" s="49"/>
      <c r="BN78" s="49"/>
      <c r="BO78" s="49"/>
      <c r="BP78" s="49"/>
      <c r="BQ78" s="49"/>
      <c r="BR78" s="49"/>
      <c r="BS78" s="49"/>
      <c r="BT78" s="49"/>
      <c r="BU78" s="49"/>
      <c r="BV78" s="49"/>
      <c r="BW78" s="49"/>
      <c r="BX78" s="49"/>
      <c r="BY78" s="49"/>
      <c r="BZ78" s="50"/>
    </row>
    <row r="79" spans="1:78" ht="13.5" customHeight="1" x14ac:dyDescent="0.15">
      <c r="A79" s="2"/>
      <c r="B79" s="16"/>
      <c r="C79" s="54" t="s">
        <v>37</v>
      </c>
      <c r="D79" s="54"/>
      <c r="E79" s="54"/>
      <c r="F79" s="54"/>
      <c r="G79" s="54"/>
      <c r="H79" s="54"/>
      <c r="I79" s="54"/>
      <c r="J79" s="54"/>
      <c r="K79" s="54"/>
      <c r="L79" s="54"/>
      <c r="M79" s="54"/>
      <c r="N79" s="54"/>
      <c r="O79" s="54"/>
      <c r="P79" s="54"/>
      <c r="Q79" s="54"/>
      <c r="R79" s="54"/>
      <c r="S79" s="54"/>
      <c r="T79" s="54"/>
      <c r="U79" s="19"/>
      <c r="V79" s="19"/>
      <c r="W79" s="54" t="s">
        <v>38</v>
      </c>
      <c r="X79" s="54"/>
      <c r="Y79" s="54"/>
      <c r="Z79" s="54"/>
      <c r="AA79" s="54"/>
      <c r="AB79" s="54"/>
      <c r="AC79" s="54"/>
      <c r="AD79" s="54"/>
      <c r="AE79" s="54"/>
      <c r="AF79" s="54"/>
      <c r="AG79" s="54"/>
      <c r="AH79" s="54"/>
      <c r="AI79" s="54"/>
      <c r="AJ79" s="54"/>
      <c r="AK79" s="54"/>
      <c r="AL79" s="54"/>
      <c r="AM79" s="54"/>
      <c r="AN79" s="54"/>
      <c r="AO79" s="19"/>
      <c r="AP79" s="19"/>
      <c r="AQ79" s="54" t="s">
        <v>39</v>
      </c>
      <c r="AR79" s="54"/>
      <c r="AS79" s="54"/>
      <c r="AT79" s="54"/>
      <c r="AU79" s="54"/>
      <c r="AV79" s="54"/>
      <c r="AW79" s="54"/>
      <c r="AX79" s="54"/>
      <c r="AY79" s="54"/>
      <c r="AZ79" s="54"/>
      <c r="BA79" s="54"/>
      <c r="BB79" s="54"/>
      <c r="BC79" s="54"/>
      <c r="BD79" s="54"/>
      <c r="BE79" s="54"/>
      <c r="BF79" s="54"/>
      <c r="BG79" s="54"/>
      <c r="BH79" s="54"/>
      <c r="BI79" s="17"/>
      <c r="BJ79" s="18"/>
      <c r="BK79" s="2"/>
      <c r="BL79" s="48"/>
      <c r="BM79" s="49"/>
      <c r="BN79" s="49"/>
      <c r="BO79" s="49"/>
      <c r="BP79" s="49"/>
      <c r="BQ79" s="49"/>
      <c r="BR79" s="49"/>
      <c r="BS79" s="49"/>
      <c r="BT79" s="49"/>
      <c r="BU79" s="49"/>
      <c r="BV79" s="49"/>
      <c r="BW79" s="49"/>
      <c r="BX79" s="49"/>
      <c r="BY79" s="49"/>
      <c r="BZ79" s="50"/>
    </row>
    <row r="80" spans="1:78" ht="13.5" customHeight="1" x14ac:dyDescent="0.15">
      <c r="A80" s="2"/>
      <c r="B80" s="16"/>
      <c r="C80" s="54"/>
      <c r="D80" s="54"/>
      <c r="E80" s="54"/>
      <c r="F80" s="54"/>
      <c r="G80" s="54"/>
      <c r="H80" s="54"/>
      <c r="I80" s="54"/>
      <c r="J80" s="54"/>
      <c r="K80" s="54"/>
      <c r="L80" s="54"/>
      <c r="M80" s="54"/>
      <c r="N80" s="54"/>
      <c r="O80" s="54"/>
      <c r="P80" s="54"/>
      <c r="Q80" s="54"/>
      <c r="R80" s="54"/>
      <c r="S80" s="54"/>
      <c r="T80" s="54"/>
      <c r="U80" s="19"/>
      <c r="V80" s="19"/>
      <c r="W80" s="54"/>
      <c r="X80" s="54"/>
      <c r="Y80" s="54"/>
      <c r="Z80" s="54"/>
      <c r="AA80" s="54"/>
      <c r="AB80" s="54"/>
      <c r="AC80" s="54"/>
      <c r="AD80" s="54"/>
      <c r="AE80" s="54"/>
      <c r="AF80" s="54"/>
      <c r="AG80" s="54"/>
      <c r="AH80" s="54"/>
      <c r="AI80" s="54"/>
      <c r="AJ80" s="54"/>
      <c r="AK80" s="54"/>
      <c r="AL80" s="54"/>
      <c r="AM80" s="54"/>
      <c r="AN80" s="54"/>
      <c r="AO80" s="19"/>
      <c r="AP80" s="19"/>
      <c r="AQ80" s="54"/>
      <c r="AR80" s="54"/>
      <c r="AS80" s="54"/>
      <c r="AT80" s="54"/>
      <c r="AU80" s="54"/>
      <c r="AV80" s="54"/>
      <c r="AW80" s="54"/>
      <c r="AX80" s="54"/>
      <c r="AY80" s="54"/>
      <c r="AZ80" s="54"/>
      <c r="BA80" s="54"/>
      <c r="BB80" s="54"/>
      <c r="BC80" s="54"/>
      <c r="BD80" s="54"/>
      <c r="BE80" s="54"/>
      <c r="BF80" s="54"/>
      <c r="BG80" s="54"/>
      <c r="BH80" s="54"/>
      <c r="BI80" s="17"/>
      <c r="BJ80" s="18"/>
      <c r="BK80" s="2"/>
      <c r="BL80" s="48"/>
      <c r="BM80" s="49"/>
      <c r="BN80" s="49"/>
      <c r="BO80" s="49"/>
      <c r="BP80" s="49"/>
      <c r="BQ80" s="49"/>
      <c r="BR80" s="49"/>
      <c r="BS80" s="49"/>
      <c r="BT80" s="49"/>
      <c r="BU80" s="49"/>
      <c r="BV80" s="49"/>
      <c r="BW80" s="49"/>
      <c r="BX80" s="49"/>
      <c r="BY80" s="49"/>
      <c r="BZ80" s="5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8"/>
      <c r="BM81" s="49"/>
      <c r="BN81" s="49"/>
      <c r="BO81" s="49"/>
      <c r="BP81" s="49"/>
      <c r="BQ81" s="49"/>
      <c r="BR81" s="49"/>
      <c r="BS81" s="49"/>
      <c r="BT81" s="49"/>
      <c r="BU81" s="49"/>
      <c r="BV81" s="49"/>
      <c r="BW81" s="49"/>
      <c r="BX81" s="49"/>
      <c r="BY81" s="49"/>
      <c r="BZ81" s="5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1"/>
      <c r="BM82" s="52"/>
      <c r="BN82" s="52"/>
      <c r="BO82" s="52"/>
      <c r="BP82" s="52"/>
      <c r="BQ82" s="52"/>
      <c r="BR82" s="52"/>
      <c r="BS82" s="52"/>
      <c r="BT82" s="52"/>
      <c r="BU82" s="52"/>
      <c r="BV82" s="52"/>
      <c r="BW82" s="52"/>
      <c r="BX82" s="52"/>
      <c r="BY82" s="52"/>
      <c r="BZ82" s="53"/>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【75.76】</v>
      </c>
      <c r="F85" s="26" t="s">
        <v>53</v>
      </c>
      <c r="G85" s="26" t="s">
        <v>53</v>
      </c>
      <c r="H85" s="26" t="str">
        <f>データ!BO6</f>
        <v>【1,141.75】</v>
      </c>
      <c r="I85" s="26" t="str">
        <f>データ!BZ6</f>
        <v>【54.93】</v>
      </c>
      <c r="J85" s="26" t="str">
        <f>データ!CK6</f>
        <v>【292.18】</v>
      </c>
      <c r="K85" s="26" t="str">
        <f>データ!CV6</f>
        <v>【56.91】</v>
      </c>
      <c r="L85" s="26" t="str">
        <f>データ!DG6</f>
        <v>【74.25】</v>
      </c>
      <c r="M85" s="26" t="s">
        <v>54</v>
      </c>
      <c r="N85" s="26" t="s">
        <v>53</v>
      </c>
      <c r="O85" s="26" t="str">
        <f>データ!EN6</f>
        <v>【0.72】</v>
      </c>
    </row>
  </sheetData>
  <sheetProtection algorithmName="SHA-512" hashValue="I9v+c6wPYcXeQh7VSdIZqp5Q9E/PJbwCwf/bMwYAf3f8qnV2DfezgZnlDKMuPoVYqL/ZO81GWHRbwTe0OzCfoA==" saltValue="Jo1qJvlujPQPV7xMrzFb5g==" spinCount="100000"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55</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56</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57</v>
      </c>
      <c r="B3" s="29" t="s">
        <v>58</v>
      </c>
      <c r="C3" s="29" t="s">
        <v>59</v>
      </c>
      <c r="D3" s="29" t="s">
        <v>60</v>
      </c>
      <c r="E3" s="29" t="s">
        <v>61</v>
      </c>
      <c r="F3" s="29" t="s">
        <v>62</v>
      </c>
      <c r="G3" s="29" t="s">
        <v>63</v>
      </c>
      <c r="H3" s="82" t="s">
        <v>64</v>
      </c>
      <c r="I3" s="83"/>
      <c r="J3" s="83"/>
      <c r="K3" s="83"/>
      <c r="L3" s="83"/>
      <c r="M3" s="83"/>
      <c r="N3" s="83"/>
      <c r="O3" s="83"/>
      <c r="P3" s="83"/>
      <c r="Q3" s="83"/>
      <c r="R3" s="83"/>
      <c r="S3" s="83"/>
      <c r="T3" s="83"/>
      <c r="U3" s="83"/>
      <c r="V3" s="83"/>
      <c r="W3" s="84"/>
      <c r="X3" s="88" t="s">
        <v>65</v>
      </c>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t="s">
        <v>66</v>
      </c>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row>
    <row r="4" spans="1:144" x14ac:dyDescent="0.15">
      <c r="A4" s="28" t="s">
        <v>67</v>
      </c>
      <c r="B4" s="30"/>
      <c r="C4" s="30"/>
      <c r="D4" s="30"/>
      <c r="E4" s="30"/>
      <c r="F4" s="30"/>
      <c r="G4" s="30"/>
      <c r="H4" s="85"/>
      <c r="I4" s="86"/>
      <c r="J4" s="86"/>
      <c r="K4" s="86"/>
      <c r="L4" s="86"/>
      <c r="M4" s="86"/>
      <c r="N4" s="86"/>
      <c r="O4" s="86"/>
      <c r="P4" s="86"/>
      <c r="Q4" s="86"/>
      <c r="R4" s="86"/>
      <c r="S4" s="86"/>
      <c r="T4" s="86"/>
      <c r="U4" s="86"/>
      <c r="V4" s="86"/>
      <c r="W4" s="87"/>
      <c r="X4" s="81" t="s">
        <v>68</v>
      </c>
      <c r="Y4" s="81"/>
      <c r="Z4" s="81"/>
      <c r="AA4" s="81"/>
      <c r="AB4" s="81"/>
      <c r="AC4" s="81"/>
      <c r="AD4" s="81"/>
      <c r="AE4" s="81"/>
      <c r="AF4" s="81"/>
      <c r="AG4" s="81"/>
      <c r="AH4" s="81"/>
      <c r="AI4" s="81" t="s">
        <v>69</v>
      </c>
      <c r="AJ4" s="81"/>
      <c r="AK4" s="81"/>
      <c r="AL4" s="81"/>
      <c r="AM4" s="81"/>
      <c r="AN4" s="81"/>
      <c r="AO4" s="81"/>
      <c r="AP4" s="81"/>
      <c r="AQ4" s="81"/>
      <c r="AR4" s="81"/>
      <c r="AS4" s="81"/>
      <c r="AT4" s="81" t="s">
        <v>70</v>
      </c>
      <c r="AU4" s="81"/>
      <c r="AV4" s="81"/>
      <c r="AW4" s="81"/>
      <c r="AX4" s="81"/>
      <c r="AY4" s="81"/>
      <c r="AZ4" s="81"/>
      <c r="BA4" s="81"/>
      <c r="BB4" s="81"/>
      <c r="BC4" s="81"/>
      <c r="BD4" s="81"/>
      <c r="BE4" s="81" t="s">
        <v>71</v>
      </c>
      <c r="BF4" s="81"/>
      <c r="BG4" s="81"/>
      <c r="BH4" s="81"/>
      <c r="BI4" s="81"/>
      <c r="BJ4" s="81"/>
      <c r="BK4" s="81"/>
      <c r="BL4" s="81"/>
      <c r="BM4" s="81"/>
      <c r="BN4" s="81"/>
      <c r="BO4" s="81"/>
      <c r="BP4" s="81" t="s">
        <v>72</v>
      </c>
      <c r="BQ4" s="81"/>
      <c r="BR4" s="81"/>
      <c r="BS4" s="81"/>
      <c r="BT4" s="81"/>
      <c r="BU4" s="81"/>
      <c r="BV4" s="81"/>
      <c r="BW4" s="81"/>
      <c r="BX4" s="81"/>
      <c r="BY4" s="81"/>
      <c r="BZ4" s="81"/>
      <c r="CA4" s="81" t="s">
        <v>73</v>
      </c>
      <c r="CB4" s="81"/>
      <c r="CC4" s="81"/>
      <c r="CD4" s="81"/>
      <c r="CE4" s="81"/>
      <c r="CF4" s="81"/>
      <c r="CG4" s="81"/>
      <c r="CH4" s="81"/>
      <c r="CI4" s="81"/>
      <c r="CJ4" s="81"/>
      <c r="CK4" s="81"/>
      <c r="CL4" s="81" t="s">
        <v>74</v>
      </c>
      <c r="CM4" s="81"/>
      <c r="CN4" s="81"/>
      <c r="CO4" s="81"/>
      <c r="CP4" s="81"/>
      <c r="CQ4" s="81"/>
      <c r="CR4" s="81"/>
      <c r="CS4" s="81"/>
      <c r="CT4" s="81"/>
      <c r="CU4" s="81"/>
      <c r="CV4" s="81"/>
      <c r="CW4" s="81" t="s">
        <v>75</v>
      </c>
      <c r="CX4" s="81"/>
      <c r="CY4" s="81"/>
      <c r="CZ4" s="81"/>
      <c r="DA4" s="81"/>
      <c r="DB4" s="81"/>
      <c r="DC4" s="81"/>
      <c r="DD4" s="81"/>
      <c r="DE4" s="81"/>
      <c r="DF4" s="81"/>
      <c r="DG4" s="81"/>
      <c r="DH4" s="81" t="s">
        <v>76</v>
      </c>
      <c r="DI4" s="81"/>
      <c r="DJ4" s="81"/>
      <c r="DK4" s="81"/>
      <c r="DL4" s="81"/>
      <c r="DM4" s="81"/>
      <c r="DN4" s="81"/>
      <c r="DO4" s="81"/>
      <c r="DP4" s="81"/>
      <c r="DQ4" s="81"/>
      <c r="DR4" s="81"/>
      <c r="DS4" s="81" t="s">
        <v>77</v>
      </c>
      <c r="DT4" s="81"/>
      <c r="DU4" s="81"/>
      <c r="DV4" s="81"/>
      <c r="DW4" s="81"/>
      <c r="DX4" s="81"/>
      <c r="DY4" s="81"/>
      <c r="DZ4" s="81"/>
      <c r="EA4" s="81"/>
      <c r="EB4" s="81"/>
      <c r="EC4" s="81"/>
      <c r="ED4" s="81" t="s">
        <v>78</v>
      </c>
      <c r="EE4" s="81"/>
      <c r="EF4" s="81"/>
      <c r="EG4" s="81"/>
      <c r="EH4" s="81"/>
      <c r="EI4" s="81"/>
      <c r="EJ4" s="81"/>
      <c r="EK4" s="81"/>
      <c r="EL4" s="81"/>
      <c r="EM4" s="81"/>
      <c r="EN4" s="81"/>
    </row>
    <row r="5" spans="1:144" x14ac:dyDescent="0.15">
      <c r="A5" s="28" t="s">
        <v>79</v>
      </c>
      <c r="B5" s="31"/>
      <c r="C5" s="31"/>
      <c r="D5" s="31"/>
      <c r="E5" s="31"/>
      <c r="F5" s="31"/>
      <c r="G5" s="31"/>
      <c r="H5" s="32" t="s">
        <v>80</v>
      </c>
      <c r="I5" s="32" t="s">
        <v>81</v>
      </c>
      <c r="J5" s="32" t="s">
        <v>82</v>
      </c>
      <c r="K5" s="32" t="s">
        <v>83</v>
      </c>
      <c r="L5" s="32" t="s">
        <v>84</v>
      </c>
      <c r="M5" s="32" t="s">
        <v>85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41</v>
      </c>
      <c r="AI5" s="32" t="s">
        <v>96</v>
      </c>
      <c r="AJ5" s="32" t="s">
        <v>97</v>
      </c>
      <c r="AK5" s="32" t="s">
        <v>98</v>
      </c>
      <c r="AL5" s="32" t="s">
        <v>99</v>
      </c>
      <c r="AM5" s="32" t="s">
        <v>100</v>
      </c>
      <c r="AN5" s="32" t="s">
        <v>101</v>
      </c>
      <c r="AO5" s="32" t="s">
        <v>102</v>
      </c>
      <c r="AP5" s="32" t="s">
        <v>103</v>
      </c>
      <c r="AQ5" s="32" t="s">
        <v>104</v>
      </c>
      <c r="AR5" s="32" t="s">
        <v>105</v>
      </c>
      <c r="AS5" s="32" t="s">
        <v>106</v>
      </c>
      <c r="AT5" s="32" t="s">
        <v>96</v>
      </c>
      <c r="AU5" s="32" t="s">
        <v>97</v>
      </c>
      <c r="AV5" s="32" t="s">
        <v>98</v>
      </c>
      <c r="AW5" s="32" t="s">
        <v>99</v>
      </c>
      <c r="AX5" s="32" t="s">
        <v>100</v>
      </c>
      <c r="AY5" s="32" t="s">
        <v>101</v>
      </c>
      <c r="AZ5" s="32" t="s">
        <v>102</v>
      </c>
      <c r="BA5" s="32" t="s">
        <v>103</v>
      </c>
      <c r="BB5" s="32" t="s">
        <v>104</v>
      </c>
      <c r="BC5" s="32" t="s">
        <v>105</v>
      </c>
      <c r="BD5" s="32" t="s">
        <v>106</v>
      </c>
      <c r="BE5" s="32" t="s">
        <v>96</v>
      </c>
      <c r="BF5" s="32" t="s">
        <v>97</v>
      </c>
      <c r="BG5" s="32" t="s">
        <v>98</v>
      </c>
      <c r="BH5" s="32" t="s">
        <v>99</v>
      </c>
      <c r="BI5" s="32" t="s">
        <v>100</v>
      </c>
      <c r="BJ5" s="32" t="s">
        <v>101</v>
      </c>
      <c r="BK5" s="32" t="s">
        <v>102</v>
      </c>
      <c r="BL5" s="32" t="s">
        <v>103</v>
      </c>
      <c r="BM5" s="32" t="s">
        <v>104</v>
      </c>
      <c r="BN5" s="32" t="s">
        <v>105</v>
      </c>
      <c r="BO5" s="32" t="s">
        <v>106</v>
      </c>
      <c r="BP5" s="32" t="s">
        <v>96</v>
      </c>
      <c r="BQ5" s="32" t="s">
        <v>97</v>
      </c>
      <c r="BR5" s="32" t="s">
        <v>98</v>
      </c>
      <c r="BS5" s="32" t="s">
        <v>99</v>
      </c>
      <c r="BT5" s="32" t="s">
        <v>100</v>
      </c>
      <c r="BU5" s="32" t="s">
        <v>101</v>
      </c>
      <c r="BV5" s="32" t="s">
        <v>102</v>
      </c>
      <c r="BW5" s="32" t="s">
        <v>103</v>
      </c>
      <c r="BX5" s="32" t="s">
        <v>104</v>
      </c>
      <c r="BY5" s="32" t="s">
        <v>105</v>
      </c>
      <c r="BZ5" s="32" t="s">
        <v>106</v>
      </c>
      <c r="CA5" s="32" t="s">
        <v>96</v>
      </c>
      <c r="CB5" s="32" t="s">
        <v>97</v>
      </c>
      <c r="CC5" s="32" t="s">
        <v>98</v>
      </c>
      <c r="CD5" s="32" t="s">
        <v>99</v>
      </c>
      <c r="CE5" s="32" t="s">
        <v>100</v>
      </c>
      <c r="CF5" s="32" t="s">
        <v>101</v>
      </c>
      <c r="CG5" s="32" t="s">
        <v>102</v>
      </c>
      <c r="CH5" s="32" t="s">
        <v>103</v>
      </c>
      <c r="CI5" s="32" t="s">
        <v>104</v>
      </c>
      <c r="CJ5" s="32" t="s">
        <v>105</v>
      </c>
      <c r="CK5" s="32" t="s">
        <v>106</v>
      </c>
      <c r="CL5" s="32" t="s">
        <v>96</v>
      </c>
      <c r="CM5" s="32" t="s">
        <v>97</v>
      </c>
      <c r="CN5" s="32" t="s">
        <v>98</v>
      </c>
      <c r="CO5" s="32" t="s">
        <v>99</v>
      </c>
      <c r="CP5" s="32" t="s">
        <v>100</v>
      </c>
      <c r="CQ5" s="32" t="s">
        <v>101</v>
      </c>
      <c r="CR5" s="32" t="s">
        <v>102</v>
      </c>
      <c r="CS5" s="32" t="s">
        <v>103</v>
      </c>
      <c r="CT5" s="32" t="s">
        <v>104</v>
      </c>
      <c r="CU5" s="32" t="s">
        <v>105</v>
      </c>
      <c r="CV5" s="32" t="s">
        <v>106</v>
      </c>
      <c r="CW5" s="32" t="s">
        <v>96</v>
      </c>
      <c r="CX5" s="32" t="s">
        <v>97</v>
      </c>
      <c r="CY5" s="32" t="s">
        <v>98</v>
      </c>
      <c r="CZ5" s="32" t="s">
        <v>99</v>
      </c>
      <c r="DA5" s="32" t="s">
        <v>100</v>
      </c>
      <c r="DB5" s="32" t="s">
        <v>101</v>
      </c>
      <c r="DC5" s="32" t="s">
        <v>102</v>
      </c>
      <c r="DD5" s="32" t="s">
        <v>103</v>
      </c>
      <c r="DE5" s="32" t="s">
        <v>104</v>
      </c>
      <c r="DF5" s="32" t="s">
        <v>105</v>
      </c>
      <c r="DG5" s="32" t="s">
        <v>106</v>
      </c>
      <c r="DH5" s="32" t="s">
        <v>96</v>
      </c>
      <c r="DI5" s="32" t="s">
        <v>97</v>
      </c>
      <c r="DJ5" s="32" t="s">
        <v>98</v>
      </c>
      <c r="DK5" s="32" t="s">
        <v>99</v>
      </c>
      <c r="DL5" s="32" t="s">
        <v>100</v>
      </c>
      <c r="DM5" s="32" t="s">
        <v>101</v>
      </c>
      <c r="DN5" s="32" t="s">
        <v>102</v>
      </c>
      <c r="DO5" s="32" t="s">
        <v>103</v>
      </c>
      <c r="DP5" s="32" t="s">
        <v>104</v>
      </c>
      <c r="DQ5" s="32" t="s">
        <v>105</v>
      </c>
      <c r="DR5" s="32" t="s">
        <v>106</v>
      </c>
      <c r="DS5" s="32" t="s">
        <v>96</v>
      </c>
      <c r="DT5" s="32" t="s">
        <v>97</v>
      </c>
      <c r="DU5" s="32" t="s">
        <v>98</v>
      </c>
      <c r="DV5" s="32" t="s">
        <v>99</v>
      </c>
      <c r="DW5" s="32" t="s">
        <v>100</v>
      </c>
      <c r="DX5" s="32" t="s">
        <v>101</v>
      </c>
      <c r="DY5" s="32" t="s">
        <v>102</v>
      </c>
      <c r="DZ5" s="32" t="s">
        <v>103</v>
      </c>
      <c r="EA5" s="32" t="s">
        <v>104</v>
      </c>
      <c r="EB5" s="32" t="s">
        <v>105</v>
      </c>
      <c r="EC5" s="32" t="s">
        <v>106</v>
      </c>
      <c r="ED5" s="32" t="s">
        <v>96</v>
      </c>
      <c r="EE5" s="32" t="s">
        <v>97</v>
      </c>
      <c r="EF5" s="32" t="s">
        <v>98</v>
      </c>
      <c r="EG5" s="32" t="s">
        <v>99</v>
      </c>
      <c r="EH5" s="32" t="s">
        <v>100</v>
      </c>
      <c r="EI5" s="32" t="s">
        <v>101</v>
      </c>
      <c r="EJ5" s="32" t="s">
        <v>102</v>
      </c>
      <c r="EK5" s="32" t="s">
        <v>103</v>
      </c>
      <c r="EL5" s="32" t="s">
        <v>104</v>
      </c>
      <c r="EM5" s="32" t="s">
        <v>105</v>
      </c>
      <c r="EN5" s="32" t="s">
        <v>106</v>
      </c>
    </row>
    <row r="6" spans="1:144" s="36" customFormat="1" x14ac:dyDescent="0.15">
      <c r="A6" s="28" t="s">
        <v>107</v>
      </c>
      <c r="B6" s="33">
        <f>B7</f>
        <v>2017</v>
      </c>
      <c r="C6" s="33">
        <f t="shared" ref="C6:W6" si="3">C7</f>
        <v>442089</v>
      </c>
      <c r="D6" s="33">
        <f t="shared" si="3"/>
        <v>47</v>
      </c>
      <c r="E6" s="33">
        <f t="shared" si="3"/>
        <v>1</v>
      </c>
      <c r="F6" s="33">
        <f t="shared" si="3"/>
        <v>0</v>
      </c>
      <c r="G6" s="33">
        <f t="shared" si="3"/>
        <v>0</v>
      </c>
      <c r="H6" s="33" t="str">
        <f t="shared" si="3"/>
        <v>大分県　竹田市</v>
      </c>
      <c r="I6" s="33" t="str">
        <f t="shared" si="3"/>
        <v>法非適用</v>
      </c>
      <c r="J6" s="33" t="str">
        <f t="shared" si="3"/>
        <v>水道事業</v>
      </c>
      <c r="K6" s="33" t="str">
        <f t="shared" si="3"/>
        <v>簡易水道事業</v>
      </c>
      <c r="L6" s="33" t="str">
        <f t="shared" si="3"/>
        <v>D2</v>
      </c>
      <c r="M6" s="33" t="str">
        <f t="shared" si="3"/>
        <v>非設置</v>
      </c>
      <c r="N6" s="34" t="str">
        <f t="shared" si="3"/>
        <v>-</v>
      </c>
      <c r="O6" s="34" t="str">
        <f t="shared" si="3"/>
        <v>該当数値なし</v>
      </c>
      <c r="P6" s="34">
        <f t="shared" si="3"/>
        <v>29.55</v>
      </c>
      <c r="Q6" s="34">
        <f t="shared" si="3"/>
        <v>2970</v>
      </c>
      <c r="R6" s="34">
        <f t="shared" si="3"/>
        <v>22421</v>
      </c>
      <c r="S6" s="34">
        <f t="shared" si="3"/>
        <v>477.53</v>
      </c>
      <c r="T6" s="34">
        <f t="shared" si="3"/>
        <v>46.95</v>
      </c>
      <c r="U6" s="34">
        <f t="shared" si="3"/>
        <v>6564</v>
      </c>
      <c r="V6" s="34">
        <f t="shared" si="3"/>
        <v>55.75</v>
      </c>
      <c r="W6" s="34">
        <f t="shared" si="3"/>
        <v>117.74</v>
      </c>
      <c r="X6" s="35">
        <f>IF(X7="",NA(),X7)</f>
        <v>80.489999999999995</v>
      </c>
      <c r="Y6" s="35">
        <f t="shared" ref="Y6:AG6" si="4">IF(Y7="",NA(),Y7)</f>
        <v>80.430000000000007</v>
      </c>
      <c r="Z6" s="35">
        <f t="shared" si="4"/>
        <v>74.48</v>
      </c>
      <c r="AA6" s="35">
        <f t="shared" si="4"/>
        <v>77.05</v>
      </c>
      <c r="AB6" s="35">
        <f t="shared" si="4"/>
        <v>71.28</v>
      </c>
      <c r="AC6" s="35">
        <f t="shared" si="4"/>
        <v>75.709999999999994</v>
      </c>
      <c r="AD6" s="35">
        <f t="shared" si="4"/>
        <v>75.09</v>
      </c>
      <c r="AE6" s="35">
        <f t="shared" si="4"/>
        <v>75.34</v>
      </c>
      <c r="AF6" s="35">
        <f t="shared" si="4"/>
        <v>76.650000000000006</v>
      </c>
      <c r="AG6" s="35">
        <f t="shared" si="4"/>
        <v>73.959999999999994</v>
      </c>
      <c r="AH6" s="34" t="str">
        <f>IF(AH7="","",IF(AH7="-","【-】","【"&amp;SUBSTITUTE(TEXT(AH7,"#,##0.00"),"-","△")&amp;"】"))</f>
        <v>【75.76】</v>
      </c>
      <c r="AI6" s="34" t="e">
        <f>IF(AI7="",NA(),AI7)</f>
        <v>#N/A</v>
      </c>
      <c r="AJ6" s="34" t="e">
        <f t="shared" ref="AJ6:AR6" si="5">IF(AJ7="",NA(),AJ7)</f>
        <v>#N/A</v>
      </c>
      <c r="AK6" s="34" t="e">
        <f t="shared" si="5"/>
        <v>#N/A</v>
      </c>
      <c r="AL6" s="34" t="e">
        <f t="shared" si="5"/>
        <v>#N/A</v>
      </c>
      <c r="AM6" s="34" t="e">
        <f t="shared" si="5"/>
        <v>#N/A</v>
      </c>
      <c r="AN6" s="34" t="e">
        <f t="shared" si="5"/>
        <v>#N/A</v>
      </c>
      <c r="AO6" s="34" t="e">
        <f t="shared" si="5"/>
        <v>#N/A</v>
      </c>
      <c r="AP6" s="34" t="e">
        <f t="shared" si="5"/>
        <v>#N/A</v>
      </c>
      <c r="AQ6" s="34" t="e">
        <f t="shared" si="5"/>
        <v>#N/A</v>
      </c>
      <c r="AR6" s="34" t="e">
        <f t="shared" si="5"/>
        <v>#N/A</v>
      </c>
      <c r="AS6" s="34" t="str">
        <f>IF(AS7="","",IF(AS7="-","【-】","【"&amp;SUBSTITUTE(TEXT(AS7,"#,##0.00"),"-","△")&amp;"】"))</f>
        <v/>
      </c>
      <c r="AT6" s="34" t="e">
        <f>IF(AT7="",NA(),AT7)</f>
        <v>#N/A</v>
      </c>
      <c r="AU6" s="34" t="e">
        <f t="shared" ref="AU6:BC6" si="6">IF(AU7="",NA(),AU7)</f>
        <v>#N/A</v>
      </c>
      <c r="AV6" s="34" t="e">
        <f t="shared" si="6"/>
        <v>#N/A</v>
      </c>
      <c r="AW6" s="34" t="e">
        <f t="shared" si="6"/>
        <v>#N/A</v>
      </c>
      <c r="AX6" s="34" t="e">
        <f t="shared" si="6"/>
        <v>#N/A</v>
      </c>
      <c r="AY6" s="34" t="e">
        <f t="shared" si="6"/>
        <v>#N/A</v>
      </c>
      <c r="AZ6" s="34" t="e">
        <f t="shared" si="6"/>
        <v>#N/A</v>
      </c>
      <c r="BA6" s="34" t="e">
        <f t="shared" si="6"/>
        <v>#N/A</v>
      </c>
      <c r="BB6" s="34" t="e">
        <f t="shared" si="6"/>
        <v>#N/A</v>
      </c>
      <c r="BC6" s="34" t="e">
        <f t="shared" si="6"/>
        <v>#N/A</v>
      </c>
      <c r="BD6" s="34" t="str">
        <f>IF(BD7="","",IF(BD7="-","【-】","【"&amp;SUBSTITUTE(TEXT(BD7,"#,##0.00"),"-","△")&amp;"】"))</f>
        <v/>
      </c>
      <c r="BE6" s="35">
        <f>IF(BE7="",NA(),BE7)</f>
        <v>986.98</v>
      </c>
      <c r="BF6" s="35">
        <f t="shared" ref="BF6:BN6" si="7">IF(BF7="",NA(),BF7)</f>
        <v>938.84</v>
      </c>
      <c r="BG6" s="35">
        <f t="shared" si="7"/>
        <v>864.09</v>
      </c>
      <c r="BH6" s="35">
        <f t="shared" si="7"/>
        <v>786.69</v>
      </c>
      <c r="BI6" s="35">
        <f t="shared" si="7"/>
        <v>675.4</v>
      </c>
      <c r="BJ6" s="35">
        <f t="shared" si="7"/>
        <v>1167.7</v>
      </c>
      <c r="BK6" s="35">
        <f t="shared" si="7"/>
        <v>1228.58</v>
      </c>
      <c r="BL6" s="35">
        <f t="shared" si="7"/>
        <v>1280.18</v>
      </c>
      <c r="BM6" s="35">
        <f t="shared" si="7"/>
        <v>1346.23</v>
      </c>
      <c r="BN6" s="35">
        <f t="shared" si="7"/>
        <v>1295.06</v>
      </c>
      <c r="BO6" s="34" t="str">
        <f>IF(BO7="","",IF(BO7="-","【-】","【"&amp;SUBSTITUTE(TEXT(BO7,"#,##0.00"),"-","△")&amp;"】"))</f>
        <v>【1,141.75】</v>
      </c>
      <c r="BP6" s="35">
        <f>IF(BP7="",NA(),BP7)</f>
        <v>62.97</v>
      </c>
      <c r="BQ6" s="35">
        <f t="shared" ref="BQ6:BY6" si="8">IF(BQ7="",NA(),BQ7)</f>
        <v>42.25</v>
      </c>
      <c r="BR6" s="35">
        <f t="shared" si="8"/>
        <v>57.89</v>
      </c>
      <c r="BS6" s="35">
        <f t="shared" si="8"/>
        <v>59.97</v>
      </c>
      <c r="BT6" s="35">
        <f t="shared" si="8"/>
        <v>56.6</v>
      </c>
      <c r="BU6" s="35">
        <f t="shared" si="8"/>
        <v>54.43</v>
      </c>
      <c r="BV6" s="35">
        <f t="shared" si="8"/>
        <v>53.81</v>
      </c>
      <c r="BW6" s="35">
        <f t="shared" si="8"/>
        <v>53.62</v>
      </c>
      <c r="BX6" s="35">
        <f t="shared" si="8"/>
        <v>53.41</v>
      </c>
      <c r="BY6" s="35">
        <f t="shared" si="8"/>
        <v>53.29</v>
      </c>
      <c r="BZ6" s="34" t="str">
        <f>IF(BZ7="","",IF(BZ7="-","【-】","【"&amp;SUBSTITUTE(TEXT(BZ7,"#,##0.00"),"-","△")&amp;"】"))</f>
        <v>【54.93】</v>
      </c>
      <c r="CA6" s="35">
        <f>IF(CA7="",NA(),CA7)</f>
        <v>238.68</v>
      </c>
      <c r="CB6" s="35">
        <f t="shared" ref="CB6:CJ6" si="9">IF(CB7="",NA(),CB7)</f>
        <v>359.79</v>
      </c>
      <c r="CC6" s="35">
        <f t="shared" si="9"/>
        <v>269.13</v>
      </c>
      <c r="CD6" s="35">
        <f t="shared" si="9"/>
        <v>260.67</v>
      </c>
      <c r="CE6" s="35">
        <f t="shared" si="9"/>
        <v>281.79000000000002</v>
      </c>
      <c r="CF6" s="35">
        <f t="shared" si="9"/>
        <v>279.8</v>
      </c>
      <c r="CG6" s="35">
        <f t="shared" si="9"/>
        <v>284.64999999999998</v>
      </c>
      <c r="CH6" s="35">
        <f t="shared" si="9"/>
        <v>287.7</v>
      </c>
      <c r="CI6" s="35">
        <f t="shared" si="9"/>
        <v>277.39999999999998</v>
      </c>
      <c r="CJ6" s="35">
        <f t="shared" si="9"/>
        <v>259.02</v>
      </c>
      <c r="CK6" s="34" t="str">
        <f>IF(CK7="","",IF(CK7="-","【-】","【"&amp;SUBSTITUTE(TEXT(CK7,"#,##0.00"),"-","△")&amp;"】"))</f>
        <v>【292.18】</v>
      </c>
      <c r="CL6" s="35">
        <f>IF(CL7="",NA(),CL7)</f>
        <v>58.28</v>
      </c>
      <c r="CM6" s="35">
        <f t="shared" ref="CM6:CU6" si="10">IF(CM7="",NA(),CM7)</f>
        <v>56.58</v>
      </c>
      <c r="CN6" s="35">
        <f t="shared" si="10"/>
        <v>56.13</v>
      </c>
      <c r="CO6" s="35">
        <f t="shared" si="10"/>
        <v>56.62</v>
      </c>
      <c r="CP6" s="35">
        <f t="shared" si="10"/>
        <v>59.11</v>
      </c>
      <c r="CQ6" s="35">
        <f t="shared" si="10"/>
        <v>60.17</v>
      </c>
      <c r="CR6" s="35">
        <f t="shared" si="10"/>
        <v>58.96</v>
      </c>
      <c r="CS6" s="35">
        <f t="shared" si="10"/>
        <v>58.1</v>
      </c>
      <c r="CT6" s="35">
        <f t="shared" si="10"/>
        <v>56.19</v>
      </c>
      <c r="CU6" s="35">
        <f t="shared" si="10"/>
        <v>56.65</v>
      </c>
      <c r="CV6" s="34" t="str">
        <f>IF(CV7="","",IF(CV7="-","【-】","【"&amp;SUBSTITUTE(TEXT(CV7,"#,##0.00"),"-","△")&amp;"】"))</f>
        <v>【56.91】</v>
      </c>
      <c r="CW6" s="35">
        <f>IF(CW7="",NA(),CW7)</f>
        <v>69</v>
      </c>
      <c r="CX6" s="35">
        <f t="shared" ref="CX6:DF6" si="11">IF(CX7="",NA(),CX7)</f>
        <v>69</v>
      </c>
      <c r="CY6" s="35">
        <f t="shared" si="11"/>
        <v>69</v>
      </c>
      <c r="CZ6" s="35">
        <f t="shared" si="11"/>
        <v>69</v>
      </c>
      <c r="DA6" s="35">
        <f t="shared" si="11"/>
        <v>69</v>
      </c>
      <c r="DB6" s="35">
        <f t="shared" si="11"/>
        <v>76.680000000000007</v>
      </c>
      <c r="DC6" s="35">
        <f t="shared" si="11"/>
        <v>76.58</v>
      </c>
      <c r="DD6" s="35">
        <f t="shared" si="11"/>
        <v>76.69</v>
      </c>
      <c r="DE6" s="35">
        <f t="shared" si="11"/>
        <v>77.180000000000007</v>
      </c>
      <c r="DF6" s="35">
        <f t="shared" si="11"/>
        <v>76.13</v>
      </c>
      <c r="DG6" s="34" t="str">
        <f>IF(DG7="","",IF(DG7="-","【-】","【"&amp;SUBSTITUTE(TEXT(DG7,"#,##0.00"),"-","△")&amp;"】"))</f>
        <v>【74.25】</v>
      </c>
      <c r="DH6" s="34" t="e">
        <f>IF(DH7="",NA(),DH7)</f>
        <v>#N/A</v>
      </c>
      <c r="DI6" s="34" t="e">
        <f t="shared" ref="DI6:DQ6" si="12">IF(DI7="",NA(),DI7)</f>
        <v>#N/A</v>
      </c>
      <c r="DJ6" s="34" t="e">
        <f t="shared" si="12"/>
        <v>#N/A</v>
      </c>
      <c r="DK6" s="34" t="e">
        <f t="shared" si="12"/>
        <v>#N/A</v>
      </c>
      <c r="DL6" s="34" t="e">
        <f t="shared" si="12"/>
        <v>#N/A</v>
      </c>
      <c r="DM6" s="34" t="e">
        <f t="shared" si="12"/>
        <v>#N/A</v>
      </c>
      <c r="DN6" s="34" t="e">
        <f t="shared" si="12"/>
        <v>#N/A</v>
      </c>
      <c r="DO6" s="34" t="e">
        <f t="shared" si="12"/>
        <v>#N/A</v>
      </c>
      <c r="DP6" s="34" t="e">
        <f t="shared" si="12"/>
        <v>#N/A</v>
      </c>
      <c r="DQ6" s="34" t="e">
        <f t="shared" si="12"/>
        <v>#N/A</v>
      </c>
      <c r="DR6" s="34" t="str">
        <f>IF(DR7="","",IF(DR7="-","【-】","【"&amp;SUBSTITUTE(TEXT(DR7,"#,##0.00"),"-","△")&amp;"】"))</f>
        <v/>
      </c>
      <c r="DS6" s="34" t="e">
        <f>IF(DS7="",NA(),DS7)</f>
        <v>#N/A</v>
      </c>
      <c r="DT6" s="34" t="e">
        <f t="shared" ref="DT6:EB6" si="13">IF(DT7="",NA(),DT7)</f>
        <v>#N/A</v>
      </c>
      <c r="DU6" s="34" t="e">
        <f t="shared" si="13"/>
        <v>#N/A</v>
      </c>
      <c r="DV6" s="34" t="e">
        <f t="shared" si="13"/>
        <v>#N/A</v>
      </c>
      <c r="DW6" s="34" t="e">
        <f t="shared" si="13"/>
        <v>#N/A</v>
      </c>
      <c r="DX6" s="34" t="e">
        <f t="shared" si="13"/>
        <v>#N/A</v>
      </c>
      <c r="DY6" s="34" t="e">
        <f t="shared" si="13"/>
        <v>#N/A</v>
      </c>
      <c r="DZ6" s="34" t="e">
        <f t="shared" si="13"/>
        <v>#N/A</v>
      </c>
      <c r="EA6" s="34" t="e">
        <f t="shared" si="13"/>
        <v>#N/A</v>
      </c>
      <c r="EB6" s="34" t="e">
        <f t="shared" si="13"/>
        <v>#N/A</v>
      </c>
      <c r="EC6" s="34" t="str">
        <f>IF(EC7="","",IF(EC7="-","【-】","【"&amp;SUBSTITUTE(TEXT(EC7,"#,##0.00"),"-","△")&amp;"】"))</f>
        <v/>
      </c>
      <c r="ED6" s="35">
        <f>IF(ED7="",NA(),ED7)</f>
        <v>0.26</v>
      </c>
      <c r="EE6" s="35">
        <f t="shared" ref="EE6:EM6" si="14">IF(EE7="",NA(),EE7)</f>
        <v>0.43</v>
      </c>
      <c r="EF6" s="35">
        <f t="shared" si="14"/>
        <v>0.22</v>
      </c>
      <c r="EG6" s="35">
        <f t="shared" si="14"/>
        <v>0.17</v>
      </c>
      <c r="EH6" s="35">
        <f t="shared" si="14"/>
        <v>0.08</v>
      </c>
      <c r="EI6" s="35">
        <f t="shared" si="14"/>
        <v>0.89</v>
      </c>
      <c r="EJ6" s="35">
        <f t="shared" si="14"/>
        <v>0.98</v>
      </c>
      <c r="EK6" s="35">
        <f t="shared" si="14"/>
        <v>0.76</v>
      </c>
      <c r="EL6" s="35">
        <f t="shared" si="14"/>
        <v>0.8</v>
      </c>
      <c r="EM6" s="35">
        <f t="shared" si="14"/>
        <v>0.96</v>
      </c>
      <c r="EN6" s="34" t="str">
        <f>IF(EN7="","",IF(EN7="-","【-】","【"&amp;SUBSTITUTE(TEXT(EN7,"#,##0.00"),"-","△")&amp;"】"))</f>
        <v>【0.72】</v>
      </c>
    </row>
    <row r="7" spans="1:144" s="36" customFormat="1" x14ac:dyDescent="0.15">
      <c r="A7" s="28"/>
      <c r="B7" s="37">
        <v>2017</v>
      </c>
      <c r="C7" s="37">
        <v>442089</v>
      </c>
      <c r="D7" s="37">
        <v>47</v>
      </c>
      <c r="E7" s="37">
        <v>1</v>
      </c>
      <c r="F7" s="37">
        <v>0</v>
      </c>
      <c r="G7" s="37">
        <v>0</v>
      </c>
      <c r="H7" s="37" t="s">
        <v>108</v>
      </c>
      <c r="I7" s="37" t="s">
        <v>109</v>
      </c>
      <c r="J7" s="37" t="s">
        <v>110</v>
      </c>
      <c r="K7" s="37" t="s">
        <v>111</v>
      </c>
      <c r="L7" s="37" t="s">
        <v>112</v>
      </c>
      <c r="M7" s="37" t="s">
        <v>113</v>
      </c>
      <c r="N7" s="38" t="s">
        <v>114</v>
      </c>
      <c r="O7" s="38" t="s">
        <v>115</v>
      </c>
      <c r="P7" s="38">
        <v>29.55</v>
      </c>
      <c r="Q7" s="38">
        <v>2970</v>
      </c>
      <c r="R7" s="38">
        <v>22421</v>
      </c>
      <c r="S7" s="38">
        <v>477.53</v>
      </c>
      <c r="T7" s="38">
        <v>46.95</v>
      </c>
      <c r="U7" s="38">
        <v>6564</v>
      </c>
      <c r="V7" s="38">
        <v>55.75</v>
      </c>
      <c r="W7" s="38">
        <v>117.74</v>
      </c>
      <c r="X7" s="38">
        <v>80.489999999999995</v>
      </c>
      <c r="Y7" s="38">
        <v>80.430000000000007</v>
      </c>
      <c r="Z7" s="38">
        <v>74.48</v>
      </c>
      <c r="AA7" s="38">
        <v>77.05</v>
      </c>
      <c r="AB7" s="38">
        <v>71.28</v>
      </c>
      <c r="AC7" s="38">
        <v>75.709999999999994</v>
      </c>
      <c r="AD7" s="38">
        <v>75.09</v>
      </c>
      <c r="AE7" s="38">
        <v>75.34</v>
      </c>
      <c r="AF7" s="38">
        <v>76.650000000000006</v>
      </c>
      <c r="AG7" s="38">
        <v>73.959999999999994</v>
      </c>
      <c r="AH7" s="38">
        <v>75.760000000000005</v>
      </c>
      <c r="AI7" s="38"/>
      <c r="AJ7" s="38"/>
      <c r="AK7" s="38"/>
      <c r="AL7" s="38"/>
      <c r="AM7" s="38"/>
      <c r="AN7" s="38"/>
      <c r="AO7" s="38"/>
      <c r="AP7" s="38"/>
      <c r="AQ7" s="38"/>
      <c r="AR7" s="38"/>
      <c r="AS7" s="38"/>
      <c r="AT7" s="38"/>
      <c r="AU7" s="38"/>
      <c r="AV7" s="38"/>
      <c r="AW7" s="38"/>
      <c r="AX7" s="38"/>
      <c r="AY7" s="38"/>
      <c r="AZ7" s="38"/>
      <c r="BA7" s="38"/>
      <c r="BB7" s="38"/>
      <c r="BC7" s="38"/>
      <c r="BD7" s="38"/>
      <c r="BE7" s="38">
        <v>986.98</v>
      </c>
      <c r="BF7" s="38">
        <v>938.84</v>
      </c>
      <c r="BG7" s="38">
        <v>864.09</v>
      </c>
      <c r="BH7" s="38">
        <v>786.69</v>
      </c>
      <c r="BI7" s="38">
        <v>675.4</v>
      </c>
      <c r="BJ7" s="38">
        <v>1167.7</v>
      </c>
      <c r="BK7" s="38">
        <v>1228.58</v>
      </c>
      <c r="BL7" s="38">
        <v>1280.18</v>
      </c>
      <c r="BM7" s="38">
        <v>1346.23</v>
      </c>
      <c r="BN7" s="38">
        <v>1295.06</v>
      </c>
      <c r="BO7" s="38">
        <v>1141.75</v>
      </c>
      <c r="BP7" s="38">
        <v>62.97</v>
      </c>
      <c r="BQ7" s="38">
        <v>42.25</v>
      </c>
      <c r="BR7" s="38">
        <v>57.89</v>
      </c>
      <c r="BS7" s="38">
        <v>59.97</v>
      </c>
      <c r="BT7" s="38">
        <v>56.6</v>
      </c>
      <c r="BU7" s="38">
        <v>54.43</v>
      </c>
      <c r="BV7" s="38">
        <v>53.81</v>
      </c>
      <c r="BW7" s="38">
        <v>53.62</v>
      </c>
      <c r="BX7" s="38">
        <v>53.41</v>
      </c>
      <c r="BY7" s="38">
        <v>53.29</v>
      </c>
      <c r="BZ7" s="38">
        <v>54.93</v>
      </c>
      <c r="CA7" s="38">
        <v>238.68</v>
      </c>
      <c r="CB7" s="38">
        <v>359.79</v>
      </c>
      <c r="CC7" s="38">
        <v>269.13</v>
      </c>
      <c r="CD7" s="38">
        <v>260.67</v>
      </c>
      <c r="CE7" s="38">
        <v>281.79000000000002</v>
      </c>
      <c r="CF7" s="38">
        <v>279.8</v>
      </c>
      <c r="CG7" s="38">
        <v>284.64999999999998</v>
      </c>
      <c r="CH7" s="38">
        <v>287.7</v>
      </c>
      <c r="CI7" s="38">
        <v>277.39999999999998</v>
      </c>
      <c r="CJ7" s="38">
        <v>259.02</v>
      </c>
      <c r="CK7" s="38">
        <v>292.18</v>
      </c>
      <c r="CL7" s="38">
        <v>58.28</v>
      </c>
      <c r="CM7" s="38">
        <v>56.58</v>
      </c>
      <c r="CN7" s="38">
        <v>56.13</v>
      </c>
      <c r="CO7" s="38">
        <v>56.62</v>
      </c>
      <c r="CP7" s="38">
        <v>59.11</v>
      </c>
      <c r="CQ7" s="38">
        <v>60.17</v>
      </c>
      <c r="CR7" s="38">
        <v>58.96</v>
      </c>
      <c r="CS7" s="38">
        <v>58.1</v>
      </c>
      <c r="CT7" s="38">
        <v>56.19</v>
      </c>
      <c r="CU7" s="38">
        <v>56.65</v>
      </c>
      <c r="CV7" s="38">
        <v>56.91</v>
      </c>
      <c r="CW7" s="38">
        <v>69</v>
      </c>
      <c r="CX7" s="38">
        <v>69</v>
      </c>
      <c r="CY7" s="38">
        <v>69</v>
      </c>
      <c r="CZ7" s="38">
        <v>69</v>
      </c>
      <c r="DA7" s="38">
        <v>69</v>
      </c>
      <c r="DB7" s="38">
        <v>76.680000000000007</v>
      </c>
      <c r="DC7" s="38">
        <v>76.58</v>
      </c>
      <c r="DD7" s="38">
        <v>76.69</v>
      </c>
      <c r="DE7" s="38">
        <v>77.180000000000007</v>
      </c>
      <c r="DF7" s="38">
        <v>76.13</v>
      </c>
      <c r="DG7" s="38">
        <v>74.25</v>
      </c>
      <c r="DH7" s="38"/>
      <c r="DI7" s="38"/>
      <c r="DJ7" s="38"/>
      <c r="DK7" s="38"/>
      <c r="DL7" s="38"/>
      <c r="DM7" s="38"/>
      <c r="DN7" s="38"/>
      <c r="DO7" s="38"/>
      <c r="DP7" s="38"/>
      <c r="DQ7" s="38"/>
      <c r="DR7" s="38"/>
      <c r="DS7" s="38"/>
      <c r="DT7" s="38"/>
      <c r="DU7" s="38"/>
      <c r="DV7" s="38"/>
      <c r="DW7" s="38"/>
      <c r="DX7" s="38"/>
      <c r="DY7" s="38"/>
      <c r="DZ7" s="38"/>
      <c r="EA7" s="38"/>
      <c r="EB7" s="38"/>
      <c r="EC7" s="38"/>
      <c r="ED7" s="38">
        <v>0.26</v>
      </c>
      <c r="EE7" s="38">
        <v>0.43</v>
      </c>
      <c r="EF7" s="38">
        <v>0.22</v>
      </c>
      <c r="EG7" s="38">
        <v>0.17</v>
      </c>
      <c r="EH7" s="38">
        <v>0.08</v>
      </c>
      <c r="EI7" s="38">
        <v>0.89</v>
      </c>
      <c r="EJ7" s="38">
        <v>0.98</v>
      </c>
      <c r="EK7" s="38">
        <v>0.76</v>
      </c>
      <c r="EL7" s="38">
        <v>0.8</v>
      </c>
      <c r="EM7" s="38">
        <v>0.96</v>
      </c>
      <c r="EN7" s="38">
        <v>0.72</v>
      </c>
    </row>
    <row r="8" spans="1:144" x14ac:dyDescent="0.15">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row>
    <row r="9" spans="1:144" x14ac:dyDescent="0.15">
      <c r="A9" s="40"/>
      <c r="B9" s="40" t="s">
        <v>116</v>
      </c>
      <c r="C9" s="40" t="s">
        <v>117</v>
      </c>
      <c r="D9" s="40" t="s">
        <v>118</v>
      </c>
      <c r="E9" s="40" t="s">
        <v>119</v>
      </c>
      <c r="F9" s="40" t="s">
        <v>120</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0" t="s">
        <v>58</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cp:lastPrinted>2019-01-25T07:47:15Z</cp:lastPrinted>
  <dcterms:created xsi:type="dcterms:W3CDTF">2018-12-03T08:46:08Z</dcterms:created>
  <dcterms:modified xsi:type="dcterms:W3CDTF">2019-01-25T07:47:16Z</dcterms:modified>
  <cp:category/>
</cp:coreProperties>
</file>