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1791\市町村振興課共有\財政班\財政担当R4年度\決算統計\02公営企業会計\14_経営比較分析表\02経営比較分析表の分析等について\06HP掲載用\05経営比較分析表\02別府市\"/>
    </mc:Choice>
  </mc:AlternateContent>
  <workbookProtection workbookAlgorithmName="SHA-512" workbookHashValue="PrfbjOpoeafnacmxzU5Rr2n518YHDUAgqjz+OfIQ3xUwHxqwVqVC5sqbHKquGhTVzBi5VKh8mnk59XpLFpXbpw==" workbookSaltValue="SecLoLf4zopHtIGjRYivmw==" workbookSpinCount="100000" lockStructure="1"/>
  <bookViews>
    <workbookView xWindow="0" yWindow="0" windowWidth="20490" windowHeight="723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T6" i="5"/>
  <c r="S6" i="5"/>
  <c r="AL8" i="4" s="1"/>
  <c r="R6" i="5"/>
  <c r="AD10" i="4" s="1"/>
  <c r="Q6" i="5"/>
  <c r="P6" i="5"/>
  <c r="O6" i="5"/>
  <c r="I10" i="4" s="1"/>
  <c r="N6" i="5"/>
  <c r="B10" i="4" s="1"/>
  <c r="M6" i="5"/>
  <c r="L6" i="5"/>
  <c r="W8" i="4" s="1"/>
  <c r="K6" i="5"/>
  <c r="P8" i="4" s="1"/>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I85" i="4"/>
  <c r="H85" i="4"/>
  <c r="G85" i="4"/>
  <c r="BB10" i="4"/>
  <c r="AT10" i="4"/>
  <c r="W10" i="4"/>
  <c r="P10" i="4"/>
  <c r="BB8" i="4"/>
  <c r="AT8" i="4"/>
  <c r="AD8" i="4"/>
  <c r="B6" i="4"/>
</calcChain>
</file>

<file path=xl/sharedStrings.xml><?xml version="1.0" encoding="utf-8"?>
<sst xmlns="http://schemas.openxmlformats.org/spreadsheetml/2006/main" count="297" uniqueCount="116">
  <si>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</si>
  <si>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</si>
  <si>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</si>
  <si>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</si>
  <si>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</si>
  <si>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</si>
  <si>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</si>
  <si>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</si>
  <si>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</si>
  <si>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</si>
  <si>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</si>
  <si>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</si>
  <si>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</si>
  <si>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</si>
  <si>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</si>
  <si>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</si>
  <si>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</si>
  <si>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</si>
  <si>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</si>
  <si>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</si>
  <si>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</si>
  <si>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</si>
  <si>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</si>
  <si>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</si>
  <si>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</si>
  <si>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</si>
  <si>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</si>
  <si>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</si>
  <si>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</si>
  <si>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</si>
  <si>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</si>
  <si>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</si>
  <si>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</si>
  <si>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</si>
  <si>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</si>
  <si>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</si>
  <si>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</si>
  <si>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</si>
  <si>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</si>
  <si>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</si>
  <si>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</si>
  <si>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</si>
  <si>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</si>
  <si>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</si>
  <si>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</si>
  <si>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</si>
  <si>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</si>
  <si>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</si>
  <si>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</si>
  <si>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</si>
  <si>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</si>
  <si>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</si>
  <si>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</si>
  <si>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</si>
  <si>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</si>
  <si>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</si>
  <si>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</si>
  <si>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</si>
  <si>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</si>
  <si>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</si>
  <si>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</si>
  <si>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</si>
  <si>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</si>
  <si>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</si>
  <si>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</si>
  <si>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</si>
  <si>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</si>
  <si>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</si>
  <si>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</si>
  <si>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</si>
  <si>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</si>
  <si>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</si>
  <si>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</si>
  <si>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</si>
  <si>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</si>
  <si>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</si>
  <si>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</si>
  <si>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</si>
  <si>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</si>
  <si>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</si>
  <si>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</si>
  <si>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</si>
  <si>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</si>
  <si>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</si>
  <si>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</si>
  <si>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</si>
  <si>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</si>
  <si>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</si>
  <si>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</si>
  <si>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</si>
  <si>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</si>
  <si>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</si>
  <si>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</si>
  <si>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</si>
  <si>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</si>
  <si>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</si>
  <si>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別府市</t>
  </si>
  <si>
    <t>法適用</t>
  </si>
  <si>
    <t>下水道事業</t>
  </si>
  <si>
    <t>公共下水道</t>
  </si>
  <si>
    <t>Bc1</t>
  </si>
  <si>
    <t>自治体職員 その他</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</si>
  <si>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</si>
  <si>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</si>
  <si>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</si>
  <si>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</si>
  <si>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</si>
  <si>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</si>
  <si>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</si>
  <si>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</si>
  <si>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</si>
  <si>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</si>
  <si>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</si>
  <si>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 収益的収支比率は過去5年（法非適用）100％を下回っており、令和2年度からの法適用後も、経常収支比率は100％を下回った。慢性的な赤字体質からの脱却に向けた経営改善の取り組みが急務となっている。公共下水道サービスを将来にわたり安定して提供し続けることができるよう、令和2年度に策定した経営戦略の投資計画及び収支計画について進捗管理や見直し等の事後検証を行い、経営改善に向けてPDCAサイクルを回すことを継続的に実施していくことが重要である。</t>
    <phoneticPr fontId="4"/>
  </si>
  <si>
    <t xml:space="preserve">①有形固定資産減価償却率
類似団体平均に比して14.31P下回る低い数値となっており、有形償却資産の老朽化の進み具合は類似団体に比して低い状況となっている。
②管渠老朽化率
類似団体に比して4.2P上回っており、老朽化が類似団体に比して進んでいる。
③管渠改善率
類似団体に比して0.05P下回っている。投資的経費であることから改善等に係る財源の確保や経営に与える影響等を踏まえ改善率を高めるための事業計画を進める必要がある。
</t>
    <rPh sb="168" eb="169">
      <t>カカ</t>
    </rPh>
    <rPh sb="199" eb="203">
      <t>ジギョウケイカク</t>
    </rPh>
    <rPh sb="204" eb="205">
      <t>スス</t>
    </rPh>
    <phoneticPr fontId="4"/>
  </si>
  <si>
    <t xml:space="preserve">1経常収支比率
令和2年度に法適用へ移行したが、法適用以前の収益的収支比率においても100％を下回る慢性的な赤字体質となっており、経営改善が必要である。
②累積欠損金比率　③流動比率
令和2年度からの法適用により、新たに示された指標である。累積欠損金比率は類似団体平均を大きく上回っている。また、流動比率は100％以上であることが望ましいが、本市では100％以下で、類似団体平均を41.88P下回っている。収入の増収対策、支出の抑制等により欠損金の解消に努め、黒字への移行、支払能力の向上を図る必要がある。
④企業債残高対事業規模比率
類似団体平均に比して、69.2P上回っている。下水道使用料に対する企業債残高の割合であり、建設改良事業費の財源としての事業費に対する企業債の充当率見直しや下水道使用料の適正化など検討が必要である。
⑤経費回収率
100％以上であることが望ましいが、100％を下回っており、類似団体平均と比較しても、6.02P下回っている状況で、使用料水準の見直しが必要である。
⑥汚水処理原価
明確な数値基準はないが、類似団体平均に比して21.51円、低い原価となっており、これは汚水処理原価のうち維持管理費が本市の地勢的特性により低く抑えられていることが要因となっている。
⑦施設利用率
類似団体に比して6.28P低い数値となっているが、概ね類似団体の水準となっている。本市の特性をふまえた施設利用が必要である。
⑧水洗化率
類似団体に比して4.69P低くなっているが、下水道使用料収入に直結することから、100％に近づくよう、継続して公共下水道への接続に向けた奨励が必要である。
</t>
    <rPh sb="157" eb="159">
      <t>イジョウ</t>
    </rPh>
    <rPh sb="165" eb="166">
      <t>ノゾ</t>
    </rPh>
    <rPh sb="291" eb="294">
      <t>ゲスイドウ</t>
    </rPh>
    <rPh sb="515" eb="517">
      <t>ホンシ</t>
    </rPh>
    <rPh sb="518" eb="520">
      <t>チセイ</t>
    </rPh>
    <rPh sb="520" eb="521">
      <t>テキ</t>
    </rPh>
    <rPh sb="521" eb="523">
      <t>トクセイ</t>
    </rPh>
    <rPh sb="596" eb="598">
      <t>ホンシ</t>
    </rPh>
    <rPh sb="599" eb="601">
      <t>トクセイ</t>
    </rPh>
    <rPh sb="606" eb="610">
      <t>シセツリヨウ</t>
    </rPh>
    <rPh sb="611" eb="613">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</si>
</sst>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3" fillId="0" borderId="6"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0.15</c:v>
                </c:pt>
                <c:pt idx="4">
                  <c:v>0.19</c:v>
                </c:pt>
              </c:numCache>
            </c:numRef>
          </c:val>
          <c:extLst>
            <c:ext xmlns:c16="http://schemas.microsoft.com/office/drawing/2014/chart" uri="{C3380CC4-5D6E-409C-BE32-E72D297353CC}">
              <c16:uniqueId val="{00000000-7F98-49B5-9507-8C6107D8C83C}"/>
            </c:ext>
          </c:extLst>
        </c:ser>
        <c:dLbls>
          <c:showLegendKey val="0"/>
          <c:showVal val="0"/>
          <c:showCatName val="0"/>
          <c:showSerName val="0"/>
          <c:showPercent val="0"/>
          <c:showBubbleSize val="0"/>
        </c:dLbls>
        <c:gapWidth val="150"/>
        <c:axId val="156847152"/>
        <c:axId val="156847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0.08</c:v>
                </c:pt>
                <c:pt idx="4">
                  <c:v>0.24</c:v>
                </c:pt>
              </c:numCache>
            </c:numRef>
          </c:val>
          <c:smooth val="0"/>
          <c:extLst>
            <c:ext xmlns:c16="http://schemas.microsoft.com/office/drawing/2014/chart" uri="{C3380CC4-5D6E-409C-BE32-E72D297353CC}">
              <c16:uniqueId val="{00000001-7F98-49B5-9507-8C6107D8C83C}"/>
            </c:ext>
          </c:extLst>
        </c:ser>
        <c:dLbls>
          <c:showLegendKey val="0"/>
          <c:showVal val="0"/>
          <c:showCatName val="0"/>
          <c:showSerName val="0"/>
          <c:showPercent val="0"/>
          <c:showBubbleSize val="0"/>
        </c:dLbls>
        <c:marker val="1"/>
        <c:smooth val="0"/>
        <c:axId val="156847152"/>
        <c:axId val="156847536"/>
      </c:lineChart>
      <c:dateAx>
        <c:axId val="156847152"/>
        <c:scaling>
          <c:orientation val="minMax"/>
        </c:scaling>
        <c:delete val="1"/>
        <c:axPos val="b"/>
        <c:numFmt formatCode="&quot;H&quot;yy" sourceLinked="1"/>
        <c:majorTickMark val="none"/>
        <c:minorTickMark val="none"/>
        <c:tickLblPos val="none"/>
        <c:crossAx val="156847536"/>
        <c:crosses val="autoZero"/>
        <c:auto val="1"/>
        <c:lblOffset val="100"/>
        <c:baseTimeUnit val="years"/>
      </c:dateAx>
      <c:valAx>
        <c:axId val="156847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847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56.2</c:v>
                </c:pt>
                <c:pt idx="4">
                  <c:v>53.68</c:v>
                </c:pt>
              </c:numCache>
            </c:numRef>
          </c:val>
          <c:extLst>
            <c:ext xmlns:c16="http://schemas.microsoft.com/office/drawing/2014/chart" uri="{C3380CC4-5D6E-409C-BE32-E72D297353CC}">
              <c16:uniqueId val="{00000000-77DE-4E5A-8682-8D58012C660B}"/>
            </c:ext>
          </c:extLst>
        </c:ser>
        <c:dLbls>
          <c:showLegendKey val="0"/>
          <c:showVal val="0"/>
          <c:showCatName val="0"/>
          <c:showSerName val="0"/>
          <c:showPercent val="0"/>
          <c:showBubbleSize val="0"/>
        </c:dLbls>
        <c:gapWidth val="150"/>
        <c:axId val="157975048"/>
        <c:axId val="157973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60.78</c:v>
                </c:pt>
                <c:pt idx="4">
                  <c:v>59.96</c:v>
                </c:pt>
              </c:numCache>
            </c:numRef>
          </c:val>
          <c:smooth val="0"/>
          <c:extLst>
            <c:ext xmlns:c16="http://schemas.microsoft.com/office/drawing/2014/chart" uri="{C3380CC4-5D6E-409C-BE32-E72D297353CC}">
              <c16:uniqueId val="{00000001-77DE-4E5A-8682-8D58012C660B}"/>
            </c:ext>
          </c:extLst>
        </c:ser>
        <c:dLbls>
          <c:showLegendKey val="0"/>
          <c:showVal val="0"/>
          <c:showCatName val="0"/>
          <c:showSerName val="0"/>
          <c:showPercent val="0"/>
          <c:showBubbleSize val="0"/>
        </c:dLbls>
        <c:marker val="1"/>
        <c:smooth val="0"/>
        <c:axId val="157975048"/>
        <c:axId val="157973088"/>
      </c:lineChart>
      <c:dateAx>
        <c:axId val="157975048"/>
        <c:scaling>
          <c:orientation val="minMax"/>
        </c:scaling>
        <c:delete val="1"/>
        <c:axPos val="b"/>
        <c:numFmt formatCode="&quot;H&quot;yy" sourceLinked="1"/>
        <c:majorTickMark val="none"/>
        <c:minorTickMark val="none"/>
        <c:tickLblPos val="none"/>
        <c:crossAx val="157973088"/>
        <c:crosses val="autoZero"/>
        <c:auto val="1"/>
        <c:lblOffset val="100"/>
        <c:baseTimeUnit val="years"/>
      </c:dateAx>
      <c:valAx>
        <c:axId val="157973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975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90.34</c:v>
                </c:pt>
                <c:pt idx="4">
                  <c:v>89.58</c:v>
                </c:pt>
              </c:numCache>
            </c:numRef>
          </c:val>
          <c:extLst>
            <c:ext xmlns:c16="http://schemas.microsoft.com/office/drawing/2014/chart" uri="{C3380CC4-5D6E-409C-BE32-E72D297353CC}">
              <c16:uniqueId val="{00000000-F238-4089-B9CD-A445785A6633}"/>
            </c:ext>
          </c:extLst>
        </c:ser>
        <c:dLbls>
          <c:showLegendKey val="0"/>
          <c:showVal val="0"/>
          <c:showCatName val="0"/>
          <c:showSerName val="0"/>
          <c:showPercent val="0"/>
          <c:showBubbleSize val="0"/>
        </c:dLbls>
        <c:gapWidth val="150"/>
        <c:axId val="157971520"/>
        <c:axId val="157565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94.17</c:v>
                </c:pt>
                <c:pt idx="4">
                  <c:v>94.27</c:v>
                </c:pt>
              </c:numCache>
            </c:numRef>
          </c:val>
          <c:smooth val="0"/>
          <c:extLst>
            <c:ext xmlns:c16="http://schemas.microsoft.com/office/drawing/2014/chart" uri="{C3380CC4-5D6E-409C-BE32-E72D297353CC}">
              <c16:uniqueId val="{00000001-F238-4089-B9CD-A445785A6633}"/>
            </c:ext>
          </c:extLst>
        </c:ser>
        <c:dLbls>
          <c:showLegendKey val="0"/>
          <c:showVal val="0"/>
          <c:showCatName val="0"/>
          <c:showSerName val="0"/>
          <c:showPercent val="0"/>
          <c:showBubbleSize val="0"/>
        </c:dLbls>
        <c:marker val="1"/>
        <c:smooth val="0"/>
        <c:axId val="157971520"/>
        <c:axId val="157565552"/>
      </c:lineChart>
      <c:dateAx>
        <c:axId val="157971520"/>
        <c:scaling>
          <c:orientation val="minMax"/>
        </c:scaling>
        <c:delete val="1"/>
        <c:axPos val="b"/>
        <c:numFmt formatCode="&quot;H&quot;yy" sourceLinked="1"/>
        <c:majorTickMark val="none"/>
        <c:minorTickMark val="none"/>
        <c:tickLblPos val="none"/>
        <c:crossAx val="157565552"/>
        <c:crosses val="autoZero"/>
        <c:auto val="1"/>
        <c:lblOffset val="100"/>
        <c:baseTimeUnit val="years"/>
      </c:dateAx>
      <c:valAx>
        <c:axId val="157565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971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89.58</c:v>
                </c:pt>
                <c:pt idx="4">
                  <c:v>90.35</c:v>
                </c:pt>
              </c:numCache>
            </c:numRef>
          </c:val>
          <c:extLst>
            <c:ext xmlns:c16="http://schemas.microsoft.com/office/drawing/2014/chart" uri="{C3380CC4-5D6E-409C-BE32-E72D297353CC}">
              <c16:uniqueId val="{00000000-9757-4DDE-92B1-901F82AC8475}"/>
            </c:ext>
          </c:extLst>
        </c:ser>
        <c:dLbls>
          <c:showLegendKey val="0"/>
          <c:showVal val="0"/>
          <c:showCatName val="0"/>
          <c:showSerName val="0"/>
          <c:showPercent val="0"/>
          <c:showBubbleSize val="0"/>
        </c:dLbls>
        <c:gapWidth val="150"/>
        <c:axId val="157422704"/>
        <c:axId val="157423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106.67</c:v>
                </c:pt>
                <c:pt idx="4">
                  <c:v>106.9</c:v>
                </c:pt>
              </c:numCache>
            </c:numRef>
          </c:val>
          <c:smooth val="0"/>
          <c:extLst>
            <c:ext xmlns:c16="http://schemas.microsoft.com/office/drawing/2014/chart" uri="{C3380CC4-5D6E-409C-BE32-E72D297353CC}">
              <c16:uniqueId val="{00000001-9757-4DDE-92B1-901F82AC8475}"/>
            </c:ext>
          </c:extLst>
        </c:ser>
        <c:dLbls>
          <c:showLegendKey val="0"/>
          <c:showVal val="0"/>
          <c:showCatName val="0"/>
          <c:showSerName val="0"/>
          <c:showPercent val="0"/>
          <c:showBubbleSize val="0"/>
        </c:dLbls>
        <c:marker val="1"/>
        <c:smooth val="0"/>
        <c:axId val="157422704"/>
        <c:axId val="157423088"/>
      </c:lineChart>
      <c:dateAx>
        <c:axId val="157422704"/>
        <c:scaling>
          <c:orientation val="minMax"/>
        </c:scaling>
        <c:delete val="1"/>
        <c:axPos val="b"/>
        <c:numFmt formatCode="&quot;H&quot;yy" sourceLinked="1"/>
        <c:majorTickMark val="none"/>
        <c:minorTickMark val="none"/>
        <c:tickLblPos val="none"/>
        <c:crossAx val="157423088"/>
        <c:crosses val="autoZero"/>
        <c:auto val="1"/>
        <c:lblOffset val="100"/>
        <c:baseTimeUnit val="years"/>
      </c:dateAx>
      <c:valAx>
        <c:axId val="157423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422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5.59</c:v>
                </c:pt>
                <c:pt idx="4">
                  <c:v>10.89</c:v>
                </c:pt>
              </c:numCache>
            </c:numRef>
          </c:val>
          <c:extLst>
            <c:ext xmlns:c16="http://schemas.microsoft.com/office/drawing/2014/chart" uri="{C3380CC4-5D6E-409C-BE32-E72D297353CC}">
              <c16:uniqueId val="{00000000-B3A0-470A-A15C-9BE39BB427C3}"/>
            </c:ext>
          </c:extLst>
        </c:ser>
        <c:dLbls>
          <c:showLegendKey val="0"/>
          <c:showVal val="0"/>
          <c:showCatName val="0"/>
          <c:showSerName val="0"/>
          <c:showPercent val="0"/>
          <c:showBubbleSize val="0"/>
        </c:dLbls>
        <c:gapWidth val="150"/>
        <c:axId val="157455896"/>
        <c:axId val="157458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23.25</c:v>
                </c:pt>
                <c:pt idx="4">
                  <c:v>25.2</c:v>
                </c:pt>
              </c:numCache>
            </c:numRef>
          </c:val>
          <c:smooth val="0"/>
          <c:extLst>
            <c:ext xmlns:c16="http://schemas.microsoft.com/office/drawing/2014/chart" uri="{C3380CC4-5D6E-409C-BE32-E72D297353CC}">
              <c16:uniqueId val="{00000001-B3A0-470A-A15C-9BE39BB427C3}"/>
            </c:ext>
          </c:extLst>
        </c:ser>
        <c:dLbls>
          <c:showLegendKey val="0"/>
          <c:showVal val="0"/>
          <c:showCatName val="0"/>
          <c:showSerName val="0"/>
          <c:showPercent val="0"/>
          <c:showBubbleSize val="0"/>
        </c:dLbls>
        <c:marker val="1"/>
        <c:smooth val="0"/>
        <c:axId val="157455896"/>
        <c:axId val="157458336"/>
      </c:lineChart>
      <c:dateAx>
        <c:axId val="157455896"/>
        <c:scaling>
          <c:orientation val="minMax"/>
        </c:scaling>
        <c:delete val="1"/>
        <c:axPos val="b"/>
        <c:numFmt formatCode="&quot;H&quot;yy" sourceLinked="1"/>
        <c:majorTickMark val="none"/>
        <c:minorTickMark val="none"/>
        <c:tickLblPos val="none"/>
        <c:crossAx val="157458336"/>
        <c:crosses val="autoZero"/>
        <c:auto val="1"/>
        <c:lblOffset val="100"/>
        <c:baseTimeUnit val="years"/>
      </c:dateAx>
      <c:valAx>
        <c:axId val="157458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455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5.88</c:v>
                </c:pt>
                <c:pt idx="4">
                  <c:v>6.22</c:v>
                </c:pt>
              </c:numCache>
            </c:numRef>
          </c:val>
          <c:extLst>
            <c:ext xmlns:c16="http://schemas.microsoft.com/office/drawing/2014/chart" uri="{C3380CC4-5D6E-409C-BE32-E72D297353CC}">
              <c16:uniqueId val="{00000000-0B63-40A9-B61A-2D9BE15EE96A}"/>
            </c:ext>
          </c:extLst>
        </c:ser>
        <c:dLbls>
          <c:showLegendKey val="0"/>
          <c:showVal val="0"/>
          <c:showCatName val="0"/>
          <c:showSerName val="0"/>
          <c:showPercent val="0"/>
          <c:showBubbleSize val="0"/>
        </c:dLbls>
        <c:gapWidth val="150"/>
        <c:axId val="157563984"/>
        <c:axId val="157564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1.06</c:v>
                </c:pt>
                <c:pt idx="4">
                  <c:v>2.02</c:v>
                </c:pt>
              </c:numCache>
            </c:numRef>
          </c:val>
          <c:smooth val="0"/>
          <c:extLst>
            <c:ext xmlns:c16="http://schemas.microsoft.com/office/drawing/2014/chart" uri="{C3380CC4-5D6E-409C-BE32-E72D297353CC}">
              <c16:uniqueId val="{00000001-0B63-40A9-B61A-2D9BE15EE96A}"/>
            </c:ext>
          </c:extLst>
        </c:ser>
        <c:dLbls>
          <c:showLegendKey val="0"/>
          <c:showVal val="0"/>
          <c:showCatName val="0"/>
          <c:showSerName val="0"/>
          <c:showPercent val="0"/>
          <c:showBubbleSize val="0"/>
        </c:dLbls>
        <c:marker val="1"/>
        <c:smooth val="0"/>
        <c:axId val="157563984"/>
        <c:axId val="157564376"/>
      </c:lineChart>
      <c:dateAx>
        <c:axId val="157563984"/>
        <c:scaling>
          <c:orientation val="minMax"/>
        </c:scaling>
        <c:delete val="1"/>
        <c:axPos val="b"/>
        <c:numFmt formatCode="&quot;H&quot;yy" sourceLinked="1"/>
        <c:majorTickMark val="none"/>
        <c:minorTickMark val="none"/>
        <c:tickLblPos val="none"/>
        <c:crossAx val="157564376"/>
        <c:crosses val="autoZero"/>
        <c:auto val="1"/>
        <c:lblOffset val="100"/>
        <c:baseTimeUnit val="years"/>
      </c:dateAx>
      <c:valAx>
        <c:axId val="157564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563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23.33</c:v>
                </c:pt>
                <c:pt idx="4">
                  <c:v>41.58</c:v>
                </c:pt>
              </c:numCache>
            </c:numRef>
          </c:val>
          <c:extLst>
            <c:ext xmlns:c16="http://schemas.microsoft.com/office/drawing/2014/chart" uri="{C3380CC4-5D6E-409C-BE32-E72D297353CC}">
              <c16:uniqueId val="{00000000-A86C-4DF1-9837-F9BEFF3CDD91}"/>
            </c:ext>
          </c:extLst>
        </c:ser>
        <c:dLbls>
          <c:showLegendKey val="0"/>
          <c:showVal val="0"/>
          <c:showCatName val="0"/>
          <c:showSerName val="0"/>
          <c:showPercent val="0"/>
          <c:showBubbleSize val="0"/>
        </c:dLbls>
        <c:gapWidth val="150"/>
        <c:axId val="157566728"/>
        <c:axId val="157565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3.68</c:v>
                </c:pt>
                <c:pt idx="4">
                  <c:v>5.3</c:v>
                </c:pt>
              </c:numCache>
            </c:numRef>
          </c:val>
          <c:smooth val="0"/>
          <c:extLst>
            <c:ext xmlns:c16="http://schemas.microsoft.com/office/drawing/2014/chart" uri="{C3380CC4-5D6E-409C-BE32-E72D297353CC}">
              <c16:uniqueId val="{00000001-A86C-4DF1-9837-F9BEFF3CDD91}"/>
            </c:ext>
          </c:extLst>
        </c:ser>
        <c:dLbls>
          <c:showLegendKey val="0"/>
          <c:showVal val="0"/>
          <c:showCatName val="0"/>
          <c:showSerName val="0"/>
          <c:showPercent val="0"/>
          <c:showBubbleSize val="0"/>
        </c:dLbls>
        <c:marker val="1"/>
        <c:smooth val="0"/>
        <c:axId val="157566728"/>
        <c:axId val="157565944"/>
      </c:lineChart>
      <c:dateAx>
        <c:axId val="157566728"/>
        <c:scaling>
          <c:orientation val="minMax"/>
        </c:scaling>
        <c:delete val="1"/>
        <c:axPos val="b"/>
        <c:numFmt formatCode="&quot;H&quot;yy" sourceLinked="1"/>
        <c:majorTickMark val="none"/>
        <c:minorTickMark val="none"/>
        <c:tickLblPos val="none"/>
        <c:crossAx val="157565944"/>
        <c:crosses val="autoZero"/>
        <c:auto val="1"/>
        <c:lblOffset val="100"/>
        <c:baseTimeUnit val="years"/>
      </c:dateAx>
      <c:valAx>
        <c:axId val="157565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566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42.93</c:v>
                </c:pt>
                <c:pt idx="4">
                  <c:v>31.04</c:v>
                </c:pt>
              </c:numCache>
            </c:numRef>
          </c:val>
          <c:extLst>
            <c:ext xmlns:c16="http://schemas.microsoft.com/office/drawing/2014/chart" uri="{C3380CC4-5D6E-409C-BE32-E72D297353CC}">
              <c16:uniqueId val="{00000000-5F0D-4778-9D9E-89985D830FFC}"/>
            </c:ext>
          </c:extLst>
        </c:ser>
        <c:dLbls>
          <c:showLegendKey val="0"/>
          <c:showVal val="0"/>
          <c:showCatName val="0"/>
          <c:showSerName val="0"/>
          <c:showPercent val="0"/>
          <c:showBubbleSize val="0"/>
        </c:dLbls>
        <c:gapWidth val="150"/>
        <c:axId val="157567120"/>
        <c:axId val="157971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67.86</c:v>
                </c:pt>
                <c:pt idx="4">
                  <c:v>72.92</c:v>
                </c:pt>
              </c:numCache>
            </c:numRef>
          </c:val>
          <c:smooth val="0"/>
          <c:extLst>
            <c:ext xmlns:c16="http://schemas.microsoft.com/office/drawing/2014/chart" uri="{C3380CC4-5D6E-409C-BE32-E72D297353CC}">
              <c16:uniqueId val="{00000001-5F0D-4778-9D9E-89985D830FFC}"/>
            </c:ext>
          </c:extLst>
        </c:ser>
        <c:dLbls>
          <c:showLegendKey val="0"/>
          <c:showVal val="0"/>
          <c:showCatName val="0"/>
          <c:showSerName val="0"/>
          <c:showPercent val="0"/>
          <c:showBubbleSize val="0"/>
        </c:dLbls>
        <c:marker val="1"/>
        <c:smooth val="0"/>
        <c:axId val="157567120"/>
        <c:axId val="157971912"/>
      </c:lineChart>
      <c:dateAx>
        <c:axId val="157567120"/>
        <c:scaling>
          <c:orientation val="minMax"/>
        </c:scaling>
        <c:delete val="1"/>
        <c:axPos val="b"/>
        <c:numFmt formatCode="&quot;H&quot;yy" sourceLinked="1"/>
        <c:majorTickMark val="none"/>
        <c:minorTickMark val="none"/>
        <c:tickLblPos val="none"/>
        <c:crossAx val="157971912"/>
        <c:crosses val="autoZero"/>
        <c:auto val="1"/>
        <c:lblOffset val="100"/>
        <c:baseTimeUnit val="years"/>
      </c:dateAx>
      <c:valAx>
        <c:axId val="157971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567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823.66</c:v>
                </c:pt>
                <c:pt idx="4">
                  <c:v>803.67</c:v>
                </c:pt>
              </c:numCache>
            </c:numRef>
          </c:val>
          <c:extLst>
            <c:ext xmlns:c16="http://schemas.microsoft.com/office/drawing/2014/chart" uri="{C3380CC4-5D6E-409C-BE32-E72D297353CC}">
              <c16:uniqueId val="{00000000-4E91-4CBE-955F-25350248477A}"/>
            </c:ext>
          </c:extLst>
        </c:ser>
        <c:dLbls>
          <c:showLegendKey val="0"/>
          <c:showVal val="0"/>
          <c:showCatName val="0"/>
          <c:showSerName val="0"/>
          <c:showPercent val="0"/>
          <c:showBubbleSize val="0"/>
        </c:dLbls>
        <c:gapWidth val="150"/>
        <c:axId val="157977008"/>
        <c:axId val="157970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709.4</c:v>
                </c:pt>
                <c:pt idx="4">
                  <c:v>734.47</c:v>
                </c:pt>
              </c:numCache>
            </c:numRef>
          </c:val>
          <c:smooth val="0"/>
          <c:extLst>
            <c:ext xmlns:c16="http://schemas.microsoft.com/office/drawing/2014/chart" uri="{C3380CC4-5D6E-409C-BE32-E72D297353CC}">
              <c16:uniqueId val="{00000001-4E91-4CBE-955F-25350248477A}"/>
            </c:ext>
          </c:extLst>
        </c:ser>
        <c:dLbls>
          <c:showLegendKey val="0"/>
          <c:showVal val="0"/>
          <c:showCatName val="0"/>
          <c:showSerName val="0"/>
          <c:showPercent val="0"/>
          <c:showBubbleSize val="0"/>
        </c:dLbls>
        <c:marker val="1"/>
        <c:smooth val="0"/>
        <c:axId val="157977008"/>
        <c:axId val="157970344"/>
      </c:lineChart>
      <c:dateAx>
        <c:axId val="157977008"/>
        <c:scaling>
          <c:orientation val="minMax"/>
        </c:scaling>
        <c:delete val="1"/>
        <c:axPos val="b"/>
        <c:numFmt formatCode="&quot;H&quot;yy" sourceLinked="1"/>
        <c:majorTickMark val="none"/>
        <c:minorTickMark val="none"/>
        <c:tickLblPos val="none"/>
        <c:crossAx val="157970344"/>
        <c:crosses val="autoZero"/>
        <c:auto val="1"/>
        <c:lblOffset val="100"/>
        <c:baseTimeUnit val="years"/>
      </c:dateAx>
      <c:valAx>
        <c:axId val="157970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977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81.66</c:v>
                </c:pt>
                <c:pt idx="4">
                  <c:v>84.67</c:v>
                </c:pt>
              </c:numCache>
            </c:numRef>
          </c:val>
          <c:extLst>
            <c:ext xmlns:c16="http://schemas.microsoft.com/office/drawing/2014/chart" uri="{C3380CC4-5D6E-409C-BE32-E72D297353CC}">
              <c16:uniqueId val="{00000000-D701-4188-9895-B1C002948157}"/>
            </c:ext>
          </c:extLst>
        </c:ser>
        <c:dLbls>
          <c:showLegendKey val="0"/>
          <c:showVal val="0"/>
          <c:showCatName val="0"/>
          <c:showSerName val="0"/>
          <c:showPercent val="0"/>
          <c:showBubbleSize val="0"/>
        </c:dLbls>
        <c:gapWidth val="150"/>
        <c:axId val="157972696"/>
        <c:axId val="157974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91.14</c:v>
                </c:pt>
                <c:pt idx="4">
                  <c:v>90.69</c:v>
                </c:pt>
              </c:numCache>
            </c:numRef>
          </c:val>
          <c:smooth val="0"/>
          <c:extLst>
            <c:ext xmlns:c16="http://schemas.microsoft.com/office/drawing/2014/chart" uri="{C3380CC4-5D6E-409C-BE32-E72D297353CC}">
              <c16:uniqueId val="{00000001-D701-4188-9895-B1C002948157}"/>
            </c:ext>
          </c:extLst>
        </c:ser>
        <c:dLbls>
          <c:showLegendKey val="0"/>
          <c:showVal val="0"/>
          <c:showCatName val="0"/>
          <c:showSerName val="0"/>
          <c:showPercent val="0"/>
          <c:showBubbleSize val="0"/>
        </c:dLbls>
        <c:marker val="1"/>
        <c:smooth val="0"/>
        <c:axId val="157972696"/>
        <c:axId val="157974264"/>
      </c:lineChart>
      <c:dateAx>
        <c:axId val="157972696"/>
        <c:scaling>
          <c:orientation val="minMax"/>
        </c:scaling>
        <c:delete val="1"/>
        <c:axPos val="b"/>
        <c:numFmt formatCode="&quot;H&quot;yy" sourceLinked="1"/>
        <c:majorTickMark val="none"/>
        <c:minorTickMark val="none"/>
        <c:tickLblPos val="none"/>
        <c:crossAx val="157974264"/>
        <c:crosses val="autoZero"/>
        <c:auto val="1"/>
        <c:lblOffset val="100"/>
        <c:baseTimeUnit val="years"/>
      </c:dateAx>
      <c:valAx>
        <c:axId val="157974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972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121.83</c:v>
                </c:pt>
                <c:pt idx="4">
                  <c:v>117.01</c:v>
                </c:pt>
              </c:numCache>
            </c:numRef>
          </c:val>
          <c:extLst>
            <c:ext xmlns:c16="http://schemas.microsoft.com/office/drawing/2014/chart" uri="{C3380CC4-5D6E-409C-BE32-E72D297353CC}">
              <c16:uniqueId val="{00000000-81FD-460B-96B0-6CE0D23B91D1}"/>
            </c:ext>
          </c:extLst>
        </c:ser>
        <c:dLbls>
          <c:showLegendKey val="0"/>
          <c:showVal val="0"/>
          <c:showCatName val="0"/>
          <c:showSerName val="0"/>
          <c:showPercent val="0"/>
          <c:showBubbleSize val="0"/>
        </c:dLbls>
        <c:gapWidth val="150"/>
        <c:axId val="157975832"/>
        <c:axId val="157975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136.86000000000001</c:v>
                </c:pt>
                <c:pt idx="4">
                  <c:v>138.52000000000001</c:v>
                </c:pt>
              </c:numCache>
            </c:numRef>
          </c:val>
          <c:smooth val="0"/>
          <c:extLst>
            <c:ext xmlns:c16="http://schemas.microsoft.com/office/drawing/2014/chart" uri="{C3380CC4-5D6E-409C-BE32-E72D297353CC}">
              <c16:uniqueId val="{00000001-81FD-460B-96B0-6CE0D23B91D1}"/>
            </c:ext>
          </c:extLst>
        </c:ser>
        <c:dLbls>
          <c:showLegendKey val="0"/>
          <c:showVal val="0"/>
          <c:showCatName val="0"/>
          <c:showSerName val="0"/>
          <c:showPercent val="0"/>
          <c:showBubbleSize val="0"/>
        </c:dLbls>
        <c:marker val="1"/>
        <c:smooth val="0"/>
        <c:axId val="157975832"/>
        <c:axId val="157975440"/>
      </c:lineChart>
      <c:dateAx>
        <c:axId val="157975832"/>
        <c:scaling>
          <c:orientation val="minMax"/>
        </c:scaling>
        <c:delete val="1"/>
        <c:axPos val="b"/>
        <c:numFmt formatCode="&quot;H&quot;yy" sourceLinked="1"/>
        <c:majorTickMark val="none"/>
        <c:minorTickMark val="none"/>
        <c:tickLblPos val="none"/>
        <c:crossAx val="157975440"/>
        <c:crosses val="autoZero"/>
        <c:auto val="1"/>
        <c:lblOffset val="100"/>
        <c:baseTimeUnit val="years"/>
      </c:dateAx>
      <c:valAx>
        <c:axId val="157975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975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大分県　別府市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Bc1</v>
      </c>
      <c r="X8" s="40"/>
      <c r="Y8" s="40"/>
      <c r="Z8" s="40"/>
      <c r="AA8" s="40"/>
      <c r="AB8" s="40"/>
      <c r="AC8" s="40"/>
      <c r="AD8" s="41" t="str">
        <f>データ!$M$6</f>
        <v>自治体職員 その他</v>
      </c>
      <c r="AE8" s="41"/>
      <c r="AF8" s="41"/>
      <c r="AG8" s="41"/>
      <c r="AH8" s="41"/>
      <c r="AI8" s="41"/>
      <c r="AJ8" s="41"/>
      <c r="AK8" s="3"/>
      <c r="AL8" s="42">
        <f>データ!S6</f>
        <v>113454</v>
      </c>
      <c r="AM8" s="42"/>
      <c r="AN8" s="42"/>
      <c r="AO8" s="42"/>
      <c r="AP8" s="42"/>
      <c r="AQ8" s="42"/>
      <c r="AR8" s="42"/>
      <c r="AS8" s="42"/>
      <c r="AT8" s="35">
        <f>データ!T6</f>
        <v>125.34</v>
      </c>
      <c r="AU8" s="35"/>
      <c r="AV8" s="35"/>
      <c r="AW8" s="35"/>
      <c r="AX8" s="35"/>
      <c r="AY8" s="35"/>
      <c r="AZ8" s="35"/>
      <c r="BA8" s="35"/>
      <c r="BB8" s="35">
        <f>データ!U6</f>
        <v>905.17</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61.22</v>
      </c>
      <c r="J10" s="35"/>
      <c r="K10" s="35"/>
      <c r="L10" s="35"/>
      <c r="M10" s="35"/>
      <c r="N10" s="35"/>
      <c r="O10" s="35"/>
      <c r="P10" s="35">
        <f>データ!P6</f>
        <v>68.790000000000006</v>
      </c>
      <c r="Q10" s="35"/>
      <c r="R10" s="35"/>
      <c r="S10" s="35"/>
      <c r="T10" s="35"/>
      <c r="U10" s="35"/>
      <c r="V10" s="35"/>
      <c r="W10" s="35">
        <f>データ!Q6</f>
        <v>70.14</v>
      </c>
      <c r="X10" s="35"/>
      <c r="Y10" s="35"/>
      <c r="Z10" s="35"/>
      <c r="AA10" s="35"/>
      <c r="AB10" s="35"/>
      <c r="AC10" s="35"/>
      <c r="AD10" s="42">
        <f>データ!R6</f>
        <v>2150</v>
      </c>
      <c r="AE10" s="42"/>
      <c r="AF10" s="42"/>
      <c r="AG10" s="42"/>
      <c r="AH10" s="42"/>
      <c r="AI10" s="42"/>
      <c r="AJ10" s="42"/>
      <c r="AK10" s="2"/>
      <c r="AL10" s="42">
        <f>データ!V6</f>
        <v>77491</v>
      </c>
      <c r="AM10" s="42"/>
      <c r="AN10" s="42"/>
      <c r="AO10" s="42"/>
      <c r="AP10" s="42"/>
      <c r="AQ10" s="42"/>
      <c r="AR10" s="42"/>
      <c r="AS10" s="42"/>
      <c r="AT10" s="35">
        <f>データ!W6</f>
        <v>13.52</v>
      </c>
      <c r="AU10" s="35"/>
      <c r="AV10" s="35"/>
      <c r="AW10" s="35"/>
      <c r="AX10" s="35"/>
      <c r="AY10" s="35"/>
      <c r="AZ10" s="35"/>
      <c r="BA10" s="35"/>
      <c r="BB10" s="35">
        <f>データ!X6</f>
        <v>5731.58</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115</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1" t="s">
        <v>114</v>
      </c>
      <c r="BM47" s="72"/>
      <c r="BN47" s="72"/>
      <c r="BO47" s="72"/>
      <c r="BP47" s="72"/>
      <c r="BQ47" s="72"/>
      <c r="BR47" s="72"/>
      <c r="BS47" s="72"/>
      <c r="BT47" s="72"/>
      <c r="BU47" s="72"/>
      <c r="BV47" s="72"/>
      <c r="BW47" s="72"/>
      <c r="BX47" s="72"/>
      <c r="BY47" s="72"/>
      <c r="BZ47" s="7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1"/>
      <c r="BM48" s="72"/>
      <c r="BN48" s="72"/>
      <c r="BO48" s="72"/>
      <c r="BP48" s="72"/>
      <c r="BQ48" s="72"/>
      <c r="BR48" s="72"/>
      <c r="BS48" s="72"/>
      <c r="BT48" s="72"/>
      <c r="BU48" s="72"/>
      <c r="BV48" s="72"/>
      <c r="BW48" s="72"/>
      <c r="BX48" s="72"/>
      <c r="BY48" s="72"/>
      <c r="BZ48" s="7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1"/>
      <c r="BM49" s="72"/>
      <c r="BN49" s="72"/>
      <c r="BO49" s="72"/>
      <c r="BP49" s="72"/>
      <c r="BQ49" s="72"/>
      <c r="BR49" s="72"/>
      <c r="BS49" s="72"/>
      <c r="BT49" s="72"/>
      <c r="BU49" s="72"/>
      <c r="BV49" s="72"/>
      <c r="BW49" s="72"/>
      <c r="BX49" s="72"/>
      <c r="BY49" s="72"/>
      <c r="BZ49" s="7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1"/>
      <c r="BM50" s="72"/>
      <c r="BN50" s="72"/>
      <c r="BO50" s="72"/>
      <c r="BP50" s="72"/>
      <c r="BQ50" s="72"/>
      <c r="BR50" s="72"/>
      <c r="BS50" s="72"/>
      <c r="BT50" s="72"/>
      <c r="BU50" s="72"/>
      <c r="BV50" s="72"/>
      <c r="BW50" s="72"/>
      <c r="BX50" s="72"/>
      <c r="BY50" s="72"/>
      <c r="BZ50" s="7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1"/>
      <c r="BM51" s="72"/>
      <c r="BN51" s="72"/>
      <c r="BO51" s="72"/>
      <c r="BP51" s="72"/>
      <c r="BQ51" s="72"/>
      <c r="BR51" s="72"/>
      <c r="BS51" s="72"/>
      <c r="BT51" s="72"/>
      <c r="BU51" s="72"/>
      <c r="BV51" s="72"/>
      <c r="BW51" s="72"/>
      <c r="BX51" s="72"/>
      <c r="BY51" s="72"/>
      <c r="BZ51" s="7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1"/>
      <c r="BM52" s="72"/>
      <c r="BN52" s="72"/>
      <c r="BO52" s="72"/>
      <c r="BP52" s="72"/>
      <c r="BQ52" s="72"/>
      <c r="BR52" s="72"/>
      <c r="BS52" s="72"/>
      <c r="BT52" s="72"/>
      <c r="BU52" s="72"/>
      <c r="BV52" s="72"/>
      <c r="BW52" s="72"/>
      <c r="BX52" s="72"/>
      <c r="BY52" s="72"/>
      <c r="BZ52" s="7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1"/>
      <c r="BM53" s="72"/>
      <c r="BN53" s="72"/>
      <c r="BO53" s="72"/>
      <c r="BP53" s="72"/>
      <c r="BQ53" s="72"/>
      <c r="BR53" s="72"/>
      <c r="BS53" s="72"/>
      <c r="BT53" s="72"/>
      <c r="BU53" s="72"/>
      <c r="BV53" s="72"/>
      <c r="BW53" s="72"/>
      <c r="BX53" s="72"/>
      <c r="BY53" s="72"/>
      <c r="BZ53" s="7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1"/>
      <c r="BM54" s="72"/>
      <c r="BN54" s="72"/>
      <c r="BO54" s="72"/>
      <c r="BP54" s="72"/>
      <c r="BQ54" s="72"/>
      <c r="BR54" s="72"/>
      <c r="BS54" s="72"/>
      <c r="BT54" s="72"/>
      <c r="BU54" s="72"/>
      <c r="BV54" s="72"/>
      <c r="BW54" s="72"/>
      <c r="BX54" s="72"/>
      <c r="BY54" s="72"/>
      <c r="BZ54" s="7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1"/>
      <c r="BM55" s="72"/>
      <c r="BN55" s="72"/>
      <c r="BO55" s="72"/>
      <c r="BP55" s="72"/>
      <c r="BQ55" s="72"/>
      <c r="BR55" s="72"/>
      <c r="BS55" s="72"/>
      <c r="BT55" s="72"/>
      <c r="BU55" s="72"/>
      <c r="BV55" s="72"/>
      <c r="BW55" s="72"/>
      <c r="BX55" s="72"/>
      <c r="BY55" s="72"/>
      <c r="BZ55" s="7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1"/>
      <c r="BM56" s="72"/>
      <c r="BN56" s="72"/>
      <c r="BO56" s="72"/>
      <c r="BP56" s="72"/>
      <c r="BQ56" s="72"/>
      <c r="BR56" s="72"/>
      <c r="BS56" s="72"/>
      <c r="BT56" s="72"/>
      <c r="BU56" s="72"/>
      <c r="BV56" s="72"/>
      <c r="BW56" s="72"/>
      <c r="BX56" s="72"/>
      <c r="BY56" s="72"/>
      <c r="BZ56" s="7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1"/>
      <c r="BM57" s="72"/>
      <c r="BN57" s="72"/>
      <c r="BO57" s="72"/>
      <c r="BP57" s="72"/>
      <c r="BQ57" s="72"/>
      <c r="BR57" s="72"/>
      <c r="BS57" s="72"/>
      <c r="BT57" s="72"/>
      <c r="BU57" s="72"/>
      <c r="BV57" s="72"/>
      <c r="BW57" s="72"/>
      <c r="BX57" s="72"/>
      <c r="BY57" s="72"/>
      <c r="BZ57" s="7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1"/>
      <c r="BM58" s="72"/>
      <c r="BN58" s="72"/>
      <c r="BO58" s="72"/>
      <c r="BP58" s="72"/>
      <c r="BQ58" s="72"/>
      <c r="BR58" s="72"/>
      <c r="BS58" s="72"/>
      <c r="BT58" s="72"/>
      <c r="BU58" s="72"/>
      <c r="BV58" s="72"/>
      <c r="BW58" s="72"/>
      <c r="BX58" s="72"/>
      <c r="BY58" s="72"/>
      <c r="BZ58" s="7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1"/>
      <c r="BM59" s="72"/>
      <c r="BN59" s="72"/>
      <c r="BO59" s="72"/>
      <c r="BP59" s="72"/>
      <c r="BQ59" s="72"/>
      <c r="BR59" s="72"/>
      <c r="BS59" s="72"/>
      <c r="BT59" s="72"/>
      <c r="BU59" s="72"/>
      <c r="BV59" s="72"/>
      <c r="BW59" s="72"/>
      <c r="BX59" s="72"/>
      <c r="BY59" s="72"/>
      <c r="BZ59" s="7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71"/>
      <c r="BM60" s="72"/>
      <c r="BN60" s="72"/>
      <c r="BO60" s="72"/>
      <c r="BP60" s="72"/>
      <c r="BQ60" s="72"/>
      <c r="BR60" s="72"/>
      <c r="BS60" s="72"/>
      <c r="BT60" s="72"/>
      <c r="BU60" s="72"/>
      <c r="BV60" s="72"/>
      <c r="BW60" s="72"/>
      <c r="BX60" s="72"/>
      <c r="BY60" s="72"/>
      <c r="BZ60" s="7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71"/>
      <c r="BM61" s="72"/>
      <c r="BN61" s="72"/>
      <c r="BO61" s="72"/>
      <c r="BP61" s="72"/>
      <c r="BQ61" s="72"/>
      <c r="BR61" s="72"/>
      <c r="BS61" s="72"/>
      <c r="BT61" s="72"/>
      <c r="BU61" s="72"/>
      <c r="BV61" s="72"/>
      <c r="BW61" s="72"/>
      <c r="BX61" s="72"/>
      <c r="BY61" s="72"/>
      <c r="BZ61" s="7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1"/>
      <c r="BM62" s="72"/>
      <c r="BN62" s="72"/>
      <c r="BO62" s="72"/>
      <c r="BP62" s="72"/>
      <c r="BQ62" s="72"/>
      <c r="BR62" s="72"/>
      <c r="BS62" s="72"/>
      <c r="BT62" s="72"/>
      <c r="BU62" s="72"/>
      <c r="BV62" s="72"/>
      <c r="BW62" s="72"/>
      <c r="BX62" s="72"/>
      <c r="BY62" s="72"/>
      <c r="BZ62" s="7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4"/>
      <c r="BM63" s="75"/>
      <c r="BN63" s="75"/>
      <c r="BO63" s="75"/>
      <c r="BP63" s="75"/>
      <c r="BQ63" s="75"/>
      <c r="BR63" s="75"/>
      <c r="BS63" s="75"/>
      <c r="BT63" s="75"/>
      <c r="BU63" s="75"/>
      <c r="BV63" s="75"/>
      <c r="BW63" s="75"/>
      <c r="BX63" s="75"/>
      <c r="BY63" s="75"/>
      <c r="BZ63" s="7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1" t="s">
        <v>113</v>
      </c>
      <c r="BM66" s="72"/>
      <c r="BN66" s="72"/>
      <c r="BO66" s="72"/>
      <c r="BP66" s="72"/>
      <c r="BQ66" s="72"/>
      <c r="BR66" s="72"/>
      <c r="BS66" s="72"/>
      <c r="BT66" s="72"/>
      <c r="BU66" s="72"/>
      <c r="BV66" s="72"/>
      <c r="BW66" s="72"/>
      <c r="BX66" s="72"/>
      <c r="BY66" s="72"/>
      <c r="BZ66" s="7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1"/>
      <c r="BM67" s="72"/>
      <c r="BN67" s="72"/>
      <c r="BO67" s="72"/>
      <c r="BP67" s="72"/>
      <c r="BQ67" s="72"/>
      <c r="BR67" s="72"/>
      <c r="BS67" s="72"/>
      <c r="BT67" s="72"/>
      <c r="BU67" s="72"/>
      <c r="BV67" s="72"/>
      <c r="BW67" s="72"/>
      <c r="BX67" s="72"/>
      <c r="BY67" s="72"/>
      <c r="BZ67" s="7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1"/>
      <c r="BM68" s="72"/>
      <c r="BN68" s="72"/>
      <c r="BO68" s="72"/>
      <c r="BP68" s="72"/>
      <c r="BQ68" s="72"/>
      <c r="BR68" s="72"/>
      <c r="BS68" s="72"/>
      <c r="BT68" s="72"/>
      <c r="BU68" s="72"/>
      <c r="BV68" s="72"/>
      <c r="BW68" s="72"/>
      <c r="BX68" s="72"/>
      <c r="BY68" s="72"/>
      <c r="BZ68" s="7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1"/>
      <c r="BM69" s="72"/>
      <c r="BN69" s="72"/>
      <c r="BO69" s="72"/>
      <c r="BP69" s="72"/>
      <c r="BQ69" s="72"/>
      <c r="BR69" s="72"/>
      <c r="BS69" s="72"/>
      <c r="BT69" s="72"/>
      <c r="BU69" s="72"/>
      <c r="BV69" s="72"/>
      <c r="BW69" s="72"/>
      <c r="BX69" s="72"/>
      <c r="BY69" s="72"/>
      <c r="BZ69" s="7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1"/>
      <c r="BM70" s="72"/>
      <c r="BN70" s="72"/>
      <c r="BO70" s="72"/>
      <c r="BP70" s="72"/>
      <c r="BQ70" s="72"/>
      <c r="BR70" s="72"/>
      <c r="BS70" s="72"/>
      <c r="BT70" s="72"/>
      <c r="BU70" s="72"/>
      <c r="BV70" s="72"/>
      <c r="BW70" s="72"/>
      <c r="BX70" s="72"/>
      <c r="BY70" s="72"/>
      <c r="BZ70" s="7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1"/>
      <c r="BM71" s="72"/>
      <c r="BN71" s="72"/>
      <c r="BO71" s="72"/>
      <c r="BP71" s="72"/>
      <c r="BQ71" s="72"/>
      <c r="BR71" s="72"/>
      <c r="BS71" s="72"/>
      <c r="BT71" s="72"/>
      <c r="BU71" s="72"/>
      <c r="BV71" s="72"/>
      <c r="BW71" s="72"/>
      <c r="BX71" s="72"/>
      <c r="BY71" s="72"/>
      <c r="BZ71" s="7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1"/>
      <c r="BM72" s="72"/>
      <c r="BN72" s="72"/>
      <c r="BO72" s="72"/>
      <c r="BP72" s="72"/>
      <c r="BQ72" s="72"/>
      <c r="BR72" s="72"/>
      <c r="BS72" s="72"/>
      <c r="BT72" s="72"/>
      <c r="BU72" s="72"/>
      <c r="BV72" s="72"/>
      <c r="BW72" s="72"/>
      <c r="BX72" s="72"/>
      <c r="BY72" s="72"/>
      <c r="BZ72" s="7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1"/>
      <c r="BM73" s="72"/>
      <c r="BN73" s="72"/>
      <c r="BO73" s="72"/>
      <c r="BP73" s="72"/>
      <c r="BQ73" s="72"/>
      <c r="BR73" s="72"/>
      <c r="BS73" s="72"/>
      <c r="BT73" s="72"/>
      <c r="BU73" s="72"/>
      <c r="BV73" s="72"/>
      <c r="BW73" s="72"/>
      <c r="BX73" s="72"/>
      <c r="BY73" s="72"/>
      <c r="BZ73" s="7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1"/>
      <c r="BM74" s="72"/>
      <c r="BN74" s="72"/>
      <c r="BO74" s="72"/>
      <c r="BP74" s="72"/>
      <c r="BQ74" s="72"/>
      <c r="BR74" s="72"/>
      <c r="BS74" s="72"/>
      <c r="BT74" s="72"/>
      <c r="BU74" s="72"/>
      <c r="BV74" s="72"/>
      <c r="BW74" s="72"/>
      <c r="BX74" s="72"/>
      <c r="BY74" s="72"/>
      <c r="BZ74" s="7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1"/>
      <c r="BM75" s="72"/>
      <c r="BN75" s="72"/>
      <c r="BO75" s="72"/>
      <c r="BP75" s="72"/>
      <c r="BQ75" s="72"/>
      <c r="BR75" s="72"/>
      <c r="BS75" s="72"/>
      <c r="BT75" s="72"/>
      <c r="BU75" s="72"/>
      <c r="BV75" s="72"/>
      <c r="BW75" s="72"/>
      <c r="BX75" s="72"/>
      <c r="BY75" s="72"/>
      <c r="BZ75" s="7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1"/>
      <c r="BM76" s="72"/>
      <c r="BN76" s="72"/>
      <c r="BO76" s="72"/>
      <c r="BP76" s="72"/>
      <c r="BQ76" s="72"/>
      <c r="BR76" s="72"/>
      <c r="BS76" s="72"/>
      <c r="BT76" s="72"/>
      <c r="BU76" s="72"/>
      <c r="BV76" s="72"/>
      <c r="BW76" s="72"/>
      <c r="BX76" s="72"/>
      <c r="BY76" s="72"/>
      <c r="BZ76" s="7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1"/>
      <c r="BM77" s="72"/>
      <c r="BN77" s="72"/>
      <c r="BO77" s="72"/>
      <c r="BP77" s="72"/>
      <c r="BQ77" s="72"/>
      <c r="BR77" s="72"/>
      <c r="BS77" s="72"/>
      <c r="BT77" s="72"/>
      <c r="BU77" s="72"/>
      <c r="BV77" s="72"/>
      <c r="BW77" s="72"/>
      <c r="BX77" s="72"/>
      <c r="BY77" s="72"/>
      <c r="BZ77" s="7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1"/>
      <c r="BM78" s="72"/>
      <c r="BN78" s="72"/>
      <c r="BO78" s="72"/>
      <c r="BP78" s="72"/>
      <c r="BQ78" s="72"/>
      <c r="BR78" s="72"/>
      <c r="BS78" s="72"/>
      <c r="BT78" s="72"/>
      <c r="BU78" s="72"/>
      <c r="BV78" s="72"/>
      <c r="BW78" s="72"/>
      <c r="BX78" s="72"/>
      <c r="BY78" s="72"/>
      <c r="BZ78" s="7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1"/>
      <c r="BM79" s="72"/>
      <c r="BN79" s="72"/>
      <c r="BO79" s="72"/>
      <c r="BP79" s="72"/>
      <c r="BQ79" s="72"/>
      <c r="BR79" s="72"/>
      <c r="BS79" s="72"/>
      <c r="BT79" s="72"/>
      <c r="BU79" s="72"/>
      <c r="BV79" s="72"/>
      <c r="BW79" s="72"/>
      <c r="BX79" s="72"/>
      <c r="BY79" s="72"/>
      <c r="BZ79" s="7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1"/>
      <c r="BM80" s="72"/>
      <c r="BN80" s="72"/>
      <c r="BO80" s="72"/>
      <c r="BP80" s="72"/>
      <c r="BQ80" s="72"/>
      <c r="BR80" s="72"/>
      <c r="BS80" s="72"/>
      <c r="BT80" s="72"/>
      <c r="BU80" s="72"/>
      <c r="BV80" s="72"/>
      <c r="BW80" s="72"/>
      <c r="BX80" s="72"/>
      <c r="BY80" s="72"/>
      <c r="BZ80" s="7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1"/>
      <c r="BM81" s="72"/>
      <c r="BN81" s="72"/>
      <c r="BO81" s="72"/>
      <c r="BP81" s="72"/>
      <c r="BQ81" s="72"/>
      <c r="BR81" s="72"/>
      <c r="BS81" s="72"/>
      <c r="BT81" s="72"/>
      <c r="BU81" s="72"/>
      <c r="BV81" s="72"/>
      <c r="BW81" s="72"/>
      <c r="BX81" s="72"/>
      <c r="BY81" s="72"/>
      <c r="BZ81" s="7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4"/>
      <c r="BM82" s="75"/>
      <c r="BN82" s="75"/>
      <c r="BO82" s="75"/>
      <c r="BP82" s="75"/>
      <c r="BQ82" s="75"/>
      <c r="BR82" s="75"/>
      <c r="BS82" s="75"/>
      <c r="BT82" s="75"/>
      <c r="BU82" s="75"/>
      <c r="BV82" s="75"/>
      <c r="BW82" s="75"/>
      <c r="BX82" s="75"/>
      <c r="BY82" s="75"/>
      <c r="BZ82" s="76"/>
    </row>
    <row r="83" spans="1:78" x14ac:dyDescent="0.15">
      <c r="C83" s="77" t="s">
        <v>30</v>
      </c>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77"/>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pKJmGuM20ZohDWs/NM9vE7bOD+neKflkCUQ+QYklciEB/XaHL6h051r++y7NrWzLfMgwjRhYwFIDLWdKMOTkQ==" saltValue="S8eaPBno6/N3OHBsSjaDtw=="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442020</v>
      </c>
      <c r="D6" s="19">
        <f t="shared" si="3"/>
        <v>46</v>
      </c>
      <c r="E6" s="19">
        <f t="shared" si="3"/>
        <v>17</v>
      </c>
      <c r="F6" s="19">
        <f t="shared" si="3"/>
        <v>1</v>
      </c>
      <c r="G6" s="19">
        <f t="shared" si="3"/>
        <v>0</v>
      </c>
      <c r="H6" s="19" t="str">
        <f t="shared" si="3"/>
        <v>大分県　別府市</v>
      </c>
      <c r="I6" s="19" t="str">
        <f t="shared" si="3"/>
        <v>法適用</v>
      </c>
      <c r="J6" s="19" t="str">
        <f t="shared" si="3"/>
        <v>下水道事業</v>
      </c>
      <c r="K6" s="19" t="str">
        <f t="shared" si="3"/>
        <v>公共下水道</v>
      </c>
      <c r="L6" s="19" t="str">
        <f t="shared" si="3"/>
        <v>Bc1</v>
      </c>
      <c r="M6" s="19" t="str">
        <f t="shared" si="3"/>
        <v>自治体職員 その他</v>
      </c>
      <c r="N6" s="20" t="str">
        <f t="shared" si="3"/>
        <v>-</v>
      </c>
      <c r="O6" s="20">
        <f t="shared" si="3"/>
        <v>61.22</v>
      </c>
      <c r="P6" s="20">
        <f t="shared" si="3"/>
        <v>68.790000000000006</v>
      </c>
      <c r="Q6" s="20">
        <f t="shared" si="3"/>
        <v>70.14</v>
      </c>
      <c r="R6" s="20">
        <f t="shared" si="3"/>
        <v>2150</v>
      </c>
      <c r="S6" s="20">
        <f t="shared" si="3"/>
        <v>113454</v>
      </c>
      <c r="T6" s="20">
        <f t="shared" si="3"/>
        <v>125.34</v>
      </c>
      <c r="U6" s="20">
        <f t="shared" si="3"/>
        <v>905.17</v>
      </c>
      <c r="V6" s="20">
        <f t="shared" si="3"/>
        <v>77491</v>
      </c>
      <c r="W6" s="20">
        <f t="shared" si="3"/>
        <v>13.52</v>
      </c>
      <c r="X6" s="20">
        <f t="shared" si="3"/>
        <v>5731.58</v>
      </c>
      <c r="Y6" s="21" t="str">
        <f>IF(Y7="",NA(),Y7)</f>
        <v>-</v>
      </c>
      <c r="Z6" s="21" t="str">
        <f t="shared" ref="Z6:AH6" si="4">IF(Z7="",NA(),Z7)</f>
        <v>-</v>
      </c>
      <c r="AA6" s="21" t="str">
        <f t="shared" si="4"/>
        <v>-</v>
      </c>
      <c r="AB6" s="21">
        <f t="shared" si="4"/>
        <v>89.58</v>
      </c>
      <c r="AC6" s="21">
        <f t="shared" si="4"/>
        <v>90.35</v>
      </c>
      <c r="AD6" s="21" t="str">
        <f t="shared" si="4"/>
        <v>-</v>
      </c>
      <c r="AE6" s="21" t="str">
        <f t="shared" si="4"/>
        <v>-</v>
      </c>
      <c r="AF6" s="21" t="str">
        <f t="shared" si="4"/>
        <v>-</v>
      </c>
      <c r="AG6" s="21">
        <f t="shared" si="4"/>
        <v>106.67</v>
      </c>
      <c r="AH6" s="21">
        <f t="shared" si="4"/>
        <v>106.9</v>
      </c>
      <c r="AI6" s="20" t="str">
        <f>IF(AI7="","",IF(AI7="-","【-】","【"&amp;SUBSTITUTE(TEXT(AI7,"#,##0.00"),"-","△")&amp;"】"))</f>
        <v>【107.02】</v>
      </c>
      <c r="AJ6" s="21" t="str">
        <f>IF(AJ7="",NA(),AJ7)</f>
        <v>-</v>
      </c>
      <c r="AK6" s="21" t="str">
        <f t="shared" ref="AK6:AS6" si="5">IF(AK7="",NA(),AK7)</f>
        <v>-</v>
      </c>
      <c r="AL6" s="21" t="str">
        <f t="shared" si="5"/>
        <v>-</v>
      </c>
      <c r="AM6" s="21">
        <f t="shared" si="5"/>
        <v>23.33</v>
      </c>
      <c r="AN6" s="21">
        <f t="shared" si="5"/>
        <v>41.58</v>
      </c>
      <c r="AO6" s="21" t="str">
        <f t="shared" si="5"/>
        <v>-</v>
      </c>
      <c r="AP6" s="21" t="str">
        <f t="shared" si="5"/>
        <v>-</v>
      </c>
      <c r="AQ6" s="21" t="str">
        <f t="shared" si="5"/>
        <v>-</v>
      </c>
      <c r="AR6" s="21">
        <f t="shared" si="5"/>
        <v>3.68</v>
      </c>
      <c r="AS6" s="21">
        <f t="shared" si="5"/>
        <v>5.3</v>
      </c>
      <c r="AT6" s="20" t="str">
        <f>IF(AT7="","",IF(AT7="-","【-】","【"&amp;SUBSTITUTE(TEXT(AT7,"#,##0.00"),"-","△")&amp;"】"))</f>
        <v>【3.09】</v>
      </c>
      <c r="AU6" s="21" t="str">
        <f>IF(AU7="",NA(),AU7)</f>
        <v>-</v>
      </c>
      <c r="AV6" s="21" t="str">
        <f t="shared" ref="AV6:BD6" si="6">IF(AV7="",NA(),AV7)</f>
        <v>-</v>
      </c>
      <c r="AW6" s="21" t="str">
        <f t="shared" si="6"/>
        <v>-</v>
      </c>
      <c r="AX6" s="21">
        <f t="shared" si="6"/>
        <v>42.93</v>
      </c>
      <c r="AY6" s="21">
        <f t="shared" si="6"/>
        <v>31.04</v>
      </c>
      <c r="AZ6" s="21" t="str">
        <f t="shared" si="6"/>
        <v>-</v>
      </c>
      <c r="BA6" s="21" t="str">
        <f t="shared" si="6"/>
        <v>-</v>
      </c>
      <c r="BB6" s="21" t="str">
        <f t="shared" si="6"/>
        <v>-</v>
      </c>
      <c r="BC6" s="21">
        <f t="shared" si="6"/>
        <v>67.86</v>
      </c>
      <c r="BD6" s="21">
        <f t="shared" si="6"/>
        <v>72.92</v>
      </c>
      <c r="BE6" s="20" t="str">
        <f>IF(BE7="","",IF(BE7="-","【-】","【"&amp;SUBSTITUTE(TEXT(BE7,"#,##0.00"),"-","△")&amp;"】"))</f>
        <v>【71.39】</v>
      </c>
      <c r="BF6" s="21" t="str">
        <f>IF(BF7="",NA(),BF7)</f>
        <v>-</v>
      </c>
      <c r="BG6" s="21" t="str">
        <f t="shared" ref="BG6:BO6" si="7">IF(BG7="",NA(),BG7)</f>
        <v>-</v>
      </c>
      <c r="BH6" s="21" t="str">
        <f t="shared" si="7"/>
        <v>-</v>
      </c>
      <c r="BI6" s="21">
        <f t="shared" si="7"/>
        <v>823.66</v>
      </c>
      <c r="BJ6" s="21">
        <f t="shared" si="7"/>
        <v>803.67</v>
      </c>
      <c r="BK6" s="21" t="str">
        <f t="shared" si="7"/>
        <v>-</v>
      </c>
      <c r="BL6" s="21" t="str">
        <f t="shared" si="7"/>
        <v>-</v>
      </c>
      <c r="BM6" s="21" t="str">
        <f t="shared" si="7"/>
        <v>-</v>
      </c>
      <c r="BN6" s="21">
        <f t="shared" si="7"/>
        <v>709.4</v>
      </c>
      <c r="BO6" s="21">
        <f t="shared" si="7"/>
        <v>734.47</v>
      </c>
      <c r="BP6" s="20" t="str">
        <f>IF(BP7="","",IF(BP7="-","【-】","【"&amp;SUBSTITUTE(TEXT(BP7,"#,##0.00"),"-","△")&amp;"】"))</f>
        <v>【669.11】</v>
      </c>
      <c r="BQ6" s="21" t="str">
        <f>IF(BQ7="",NA(),BQ7)</f>
        <v>-</v>
      </c>
      <c r="BR6" s="21" t="str">
        <f t="shared" ref="BR6:BZ6" si="8">IF(BR7="",NA(),BR7)</f>
        <v>-</v>
      </c>
      <c r="BS6" s="21" t="str">
        <f t="shared" si="8"/>
        <v>-</v>
      </c>
      <c r="BT6" s="21">
        <f t="shared" si="8"/>
        <v>81.66</v>
      </c>
      <c r="BU6" s="21">
        <f t="shared" si="8"/>
        <v>84.67</v>
      </c>
      <c r="BV6" s="21" t="str">
        <f t="shared" si="8"/>
        <v>-</v>
      </c>
      <c r="BW6" s="21" t="str">
        <f t="shared" si="8"/>
        <v>-</v>
      </c>
      <c r="BX6" s="21" t="str">
        <f t="shared" si="8"/>
        <v>-</v>
      </c>
      <c r="BY6" s="21">
        <f t="shared" si="8"/>
        <v>91.14</v>
      </c>
      <c r="BZ6" s="21">
        <f t="shared" si="8"/>
        <v>90.69</v>
      </c>
      <c r="CA6" s="20" t="str">
        <f>IF(CA7="","",IF(CA7="-","【-】","【"&amp;SUBSTITUTE(TEXT(CA7,"#,##0.00"),"-","△")&amp;"】"))</f>
        <v>【99.73】</v>
      </c>
      <c r="CB6" s="21" t="str">
        <f>IF(CB7="",NA(),CB7)</f>
        <v>-</v>
      </c>
      <c r="CC6" s="21" t="str">
        <f t="shared" ref="CC6:CK6" si="9">IF(CC7="",NA(),CC7)</f>
        <v>-</v>
      </c>
      <c r="CD6" s="21" t="str">
        <f t="shared" si="9"/>
        <v>-</v>
      </c>
      <c r="CE6" s="21">
        <f t="shared" si="9"/>
        <v>121.83</v>
      </c>
      <c r="CF6" s="21">
        <f t="shared" si="9"/>
        <v>117.01</v>
      </c>
      <c r="CG6" s="21" t="str">
        <f t="shared" si="9"/>
        <v>-</v>
      </c>
      <c r="CH6" s="21" t="str">
        <f t="shared" si="9"/>
        <v>-</v>
      </c>
      <c r="CI6" s="21" t="str">
        <f t="shared" si="9"/>
        <v>-</v>
      </c>
      <c r="CJ6" s="21">
        <f t="shared" si="9"/>
        <v>136.86000000000001</v>
      </c>
      <c r="CK6" s="21">
        <f t="shared" si="9"/>
        <v>138.52000000000001</v>
      </c>
      <c r="CL6" s="20" t="str">
        <f>IF(CL7="","",IF(CL7="-","【-】","【"&amp;SUBSTITUTE(TEXT(CL7,"#,##0.00"),"-","△")&amp;"】"))</f>
        <v>【134.98】</v>
      </c>
      <c r="CM6" s="21" t="str">
        <f>IF(CM7="",NA(),CM7)</f>
        <v>-</v>
      </c>
      <c r="CN6" s="21" t="str">
        <f t="shared" ref="CN6:CV6" si="10">IF(CN7="",NA(),CN7)</f>
        <v>-</v>
      </c>
      <c r="CO6" s="21" t="str">
        <f t="shared" si="10"/>
        <v>-</v>
      </c>
      <c r="CP6" s="21">
        <f t="shared" si="10"/>
        <v>56.2</v>
      </c>
      <c r="CQ6" s="21">
        <f t="shared" si="10"/>
        <v>53.68</v>
      </c>
      <c r="CR6" s="21" t="str">
        <f t="shared" si="10"/>
        <v>-</v>
      </c>
      <c r="CS6" s="21" t="str">
        <f t="shared" si="10"/>
        <v>-</v>
      </c>
      <c r="CT6" s="21" t="str">
        <f t="shared" si="10"/>
        <v>-</v>
      </c>
      <c r="CU6" s="21">
        <f t="shared" si="10"/>
        <v>60.78</v>
      </c>
      <c r="CV6" s="21">
        <f t="shared" si="10"/>
        <v>59.96</v>
      </c>
      <c r="CW6" s="20" t="str">
        <f>IF(CW7="","",IF(CW7="-","【-】","【"&amp;SUBSTITUTE(TEXT(CW7,"#,##0.00"),"-","△")&amp;"】"))</f>
        <v>【59.99】</v>
      </c>
      <c r="CX6" s="21" t="str">
        <f>IF(CX7="",NA(),CX7)</f>
        <v>-</v>
      </c>
      <c r="CY6" s="21" t="str">
        <f t="shared" ref="CY6:DG6" si="11">IF(CY7="",NA(),CY7)</f>
        <v>-</v>
      </c>
      <c r="CZ6" s="21" t="str">
        <f t="shared" si="11"/>
        <v>-</v>
      </c>
      <c r="DA6" s="21">
        <f t="shared" si="11"/>
        <v>90.34</v>
      </c>
      <c r="DB6" s="21">
        <f t="shared" si="11"/>
        <v>89.58</v>
      </c>
      <c r="DC6" s="21" t="str">
        <f t="shared" si="11"/>
        <v>-</v>
      </c>
      <c r="DD6" s="21" t="str">
        <f t="shared" si="11"/>
        <v>-</v>
      </c>
      <c r="DE6" s="21" t="str">
        <f t="shared" si="11"/>
        <v>-</v>
      </c>
      <c r="DF6" s="21">
        <f t="shared" si="11"/>
        <v>94.17</v>
      </c>
      <c r="DG6" s="21">
        <f t="shared" si="11"/>
        <v>94.27</v>
      </c>
      <c r="DH6" s="20" t="str">
        <f>IF(DH7="","",IF(DH7="-","【-】","【"&amp;SUBSTITUTE(TEXT(DH7,"#,##0.00"),"-","△")&amp;"】"))</f>
        <v>【95.72】</v>
      </c>
      <c r="DI6" s="21" t="str">
        <f>IF(DI7="",NA(),DI7)</f>
        <v>-</v>
      </c>
      <c r="DJ6" s="21" t="str">
        <f t="shared" ref="DJ6:DR6" si="12">IF(DJ7="",NA(),DJ7)</f>
        <v>-</v>
      </c>
      <c r="DK6" s="21" t="str">
        <f t="shared" si="12"/>
        <v>-</v>
      </c>
      <c r="DL6" s="21">
        <f t="shared" si="12"/>
        <v>5.59</v>
      </c>
      <c r="DM6" s="21">
        <f t="shared" si="12"/>
        <v>10.89</v>
      </c>
      <c r="DN6" s="21" t="str">
        <f t="shared" si="12"/>
        <v>-</v>
      </c>
      <c r="DO6" s="21" t="str">
        <f t="shared" si="12"/>
        <v>-</v>
      </c>
      <c r="DP6" s="21" t="str">
        <f t="shared" si="12"/>
        <v>-</v>
      </c>
      <c r="DQ6" s="21">
        <f t="shared" si="12"/>
        <v>23.25</v>
      </c>
      <c r="DR6" s="21">
        <f t="shared" si="12"/>
        <v>25.2</v>
      </c>
      <c r="DS6" s="20" t="str">
        <f>IF(DS7="","",IF(DS7="-","【-】","【"&amp;SUBSTITUTE(TEXT(DS7,"#,##0.00"),"-","△")&amp;"】"))</f>
        <v>【38.17】</v>
      </c>
      <c r="DT6" s="21" t="str">
        <f>IF(DT7="",NA(),DT7)</f>
        <v>-</v>
      </c>
      <c r="DU6" s="21" t="str">
        <f t="shared" ref="DU6:EC6" si="13">IF(DU7="",NA(),DU7)</f>
        <v>-</v>
      </c>
      <c r="DV6" s="21" t="str">
        <f t="shared" si="13"/>
        <v>-</v>
      </c>
      <c r="DW6" s="21">
        <f t="shared" si="13"/>
        <v>5.88</v>
      </c>
      <c r="DX6" s="21">
        <f t="shared" si="13"/>
        <v>6.22</v>
      </c>
      <c r="DY6" s="21" t="str">
        <f t="shared" si="13"/>
        <v>-</v>
      </c>
      <c r="DZ6" s="21" t="str">
        <f t="shared" si="13"/>
        <v>-</v>
      </c>
      <c r="EA6" s="21" t="str">
        <f t="shared" si="13"/>
        <v>-</v>
      </c>
      <c r="EB6" s="21">
        <f t="shared" si="13"/>
        <v>1.06</v>
      </c>
      <c r="EC6" s="21">
        <f t="shared" si="13"/>
        <v>2.02</v>
      </c>
      <c r="ED6" s="20" t="str">
        <f>IF(ED7="","",IF(ED7="-","【-】","【"&amp;SUBSTITUTE(TEXT(ED7,"#,##0.00"),"-","△")&amp;"】"))</f>
        <v>【6.54】</v>
      </c>
      <c r="EE6" s="21" t="str">
        <f>IF(EE7="",NA(),EE7)</f>
        <v>-</v>
      </c>
      <c r="EF6" s="21" t="str">
        <f t="shared" ref="EF6:EN6" si="14">IF(EF7="",NA(),EF7)</f>
        <v>-</v>
      </c>
      <c r="EG6" s="21" t="str">
        <f t="shared" si="14"/>
        <v>-</v>
      </c>
      <c r="EH6" s="21">
        <f t="shared" si="14"/>
        <v>0.15</v>
      </c>
      <c r="EI6" s="21">
        <f t="shared" si="14"/>
        <v>0.19</v>
      </c>
      <c r="EJ6" s="21" t="str">
        <f t="shared" si="14"/>
        <v>-</v>
      </c>
      <c r="EK6" s="21" t="str">
        <f t="shared" si="14"/>
        <v>-</v>
      </c>
      <c r="EL6" s="21" t="str">
        <f t="shared" si="14"/>
        <v>-</v>
      </c>
      <c r="EM6" s="21">
        <f t="shared" si="14"/>
        <v>0.08</v>
      </c>
      <c r="EN6" s="21">
        <f t="shared" si="14"/>
        <v>0.24</v>
      </c>
      <c r="EO6" s="20" t="str">
        <f>IF(EO7="","",IF(EO7="-","【-】","【"&amp;SUBSTITUTE(TEXT(EO7,"#,##0.00"),"-","△")&amp;"】"))</f>
        <v>【0.24】</v>
      </c>
    </row>
    <row r="7" spans="1:148" s="22" customFormat="1" x14ac:dyDescent="0.15">
      <c r="A7" s="14"/>
      <c r="B7" s="23">
        <v>2021</v>
      </c>
      <c r="C7" s="23">
        <v>442020</v>
      </c>
      <c r="D7" s="23">
        <v>46</v>
      </c>
      <c r="E7" s="23">
        <v>17</v>
      </c>
      <c r="F7" s="23">
        <v>1</v>
      </c>
      <c r="G7" s="23">
        <v>0</v>
      </c>
      <c r="H7" s="23" t="s">
        <v>96</v>
      </c>
      <c r="I7" s="23" t="s">
        <v>97</v>
      </c>
      <c r="J7" s="23" t="s">
        <v>98</v>
      </c>
      <c r="K7" s="23" t="s">
        <v>99</v>
      </c>
      <c r="L7" s="23" t="s">
        <v>100</v>
      </c>
      <c r="M7" s="23" t="s">
        <v>101</v>
      </c>
      <c r="N7" s="24" t="s">
        <v>102</v>
      </c>
      <c r="O7" s="24">
        <v>61.22</v>
      </c>
      <c r="P7" s="24">
        <v>68.790000000000006</v>
      </c>
      <c r="Q7" s="24">
        <v>70.14</v>
      </c>
      <c r="R7" s="24">
        <v>2150</v>
      </c>
      <c r="S7" s="24">
        <v>113454</v>
      </c>
      <c r="T7" s="24">
        <v>125.34</v>
      </c>
      <c r="U7" s="24">
        <v>905.17</v>
      </c>
      <c r="V7" s="24">
        <v>77491</v>
      </c>
      <c r="W7" s="24">
        <v>13.52</v>
      </c>
      <c r="X7" s="24">
        <v>5731.58</v>
      </c>
      <c r="Y7" s="24" t="s">
        <v>102</v>
      </c>
      <c r="Z7" s="24" t="s">
        <v>102</v>
      </c>
      <c r="AA7" s="24" t="s">
        <v>102</v>
      </c>
      <c r="AB7" s="24">
        <v>89.58</v>
      </c>
      <c r="AC7" s="24">
        <v>90.35</v>
      </c>
      <c r="AD7" s="24" t="s">
        <v>102</v>
      </c>
      <c r="AE7" s="24" t="s">
        <v>102</v>
      </c>
      <c r="AF7" s="24" t="s">
        <v>102</v>
      </c>
      <c r="AG7" s="24">
        <v>106.67</v>
      </c>
      <c r="AH7" s="24">
        <v>106.9</v>
      </c>
      <c r="AI7" s="24">
        <v>107.02</v>
      </c>
      <c r="AJ7" s="24" t="s">
        <v>102</v>
      </c>
      <c r="AK7" s="24" t="s">
        <v>102</v>
      </c>
      <c r="AL7" s="24" t="s">
        <v>102</v>
      </c>
      <c r="AM7" s="24">
        <v>23.33</v>
      </c>
      <c r="AN7" s="24">
        <v>41.58</v>
      </c>
      <c r="AO7" s="24" t="s">
        <v>102</v>
      </c>
      <c r="AP7" s="24" t="s">
        <v>102</v>
      </c>
      <c r="AQ7" s="24" t="s">
        <v>102</v>
      </c>
      <c r="AR7" s="24">
        <v>3.68</v>
      </c>
      <c r="AS7" s="24">
        <v>5.3</v>
      </c>
      <c r="AT7" s="24">
        <v>3.09</v>
      </c>
      <c r="AU7" s="24" t="s">
        <v>102</v>
      </c>
      <c r="AV7" s="24" t="s">
        <v>102</v>
      </c>
      <c r="AW7" s="24" t="s">
        <v>102</v>
      </c>
      <c r="AX7" s="24">
        <v>42.93</v>
      </c>
      <c r="AY7" s="24">
        <v>31.04</v>
      </c>
      <c r="AZ7" s="24" t="s">
        <v>102</v>
      </c>
      <c r="BA7" s="24" t="s">
        <v>102</v>
      </c>
      <c r="BB7" s="24" t="s">
        <v>102</v>
      </c>
      <c r="BC7" s="24">
        <v>67.86</v>
      </c>
      <c r="BD7" s="24">
        <v>72.92</v>
      </c>
      <c r="BE7" s="24">
        <v>71.39</v>
      </c>
      <c r="BF7" s="24" t="s">
        <v>102</v>
      </c>
      <c r="BG7" s="24" t="s">
        <v>102</v>
      </c>
      <c r="BH7" s="24" t="s">
        <v>102</v>
      </c>
      <c r="BI7" s="24">
        <v>823.66</v>
      </c>
      <c r="BJ7" s="24">
        <v>803.67</v>
      </c>
      <c r="BK7" s="24" t="s">
        <v>102</v>
      </c>
      <c r="BL7" s="24" t="s">
        <v>102</v>
      </c>
      <c r="BM7" s="24" t="s">
        <v>102</v>
      </c>
      <c r="BN7" s="24">
        <v>709.4</v>
      </c>
      <c r="BO7" s="24">
        <v>734.47</v>
      </c>
      <c r="BP7" s="24">
        <v>669.11</v>
      </c>
      <c r="BQ7" s="24" t="s">
        <v>102</v>
      </c>
      <c r="BR7" s="24" t="s">
        <v>102</v>
      </c>
      <c r="BS7" s="24" t="s">
        <v>102</v>
      </c>
      <c r="BT7" s="24">
        <v>81.66</v>
      </c>
      <c r="BU7" s="24">
        <v>84.67</v>
      </c>
      <c r="BV7" s="24" t="s">
        <v>102</v>
      </c>
      <c r="BW7" s="24" t="s">
        <v>102</v>
      </c>
      <c r="BX7" s="24" t="s">
        <v>102</v>
      </c>
      <c r="BY7" s="24">
        <v>91.14</v>
      </c>
      <c r="BZ7" s="24">
        <v>90.69</v>
      </c>
      <c r="CA7" s="24">
        <v>99.73</v>
      </c>
      <c r="CB7" s="24" t="s">
        <v>102</v>
      </c>
      <c r="CC7" s="24" t="s">
        <v>102</v>
      </c>
      <c r="CD7" s="24" t="s">
        <v>102</v>
      </c>
      <c r="CE7" s="24">
        <v>121.83</v>
      </c>
      <c r="CF7" s="24">
        <v>117.01</v>
      </c>
      <c r="CG7" s="24" t="s">
        <v>102</v>
      </c>
      <c r="CH7" s="24" t="s">
        <v>102</v>
      </c>
      <c r="CI7" s="24" t="s">
        <v>102</v>
      </c>
      <c r="CJ7" s="24">
        <v>136.86000000000001</v>
      </c>
      <c r="CK7" s="24">
        <v>138.52000000000001</v>
      </c>
      <c r="CL7" s="24">
        <v>134.97999999999999</v>
      </c>
      <c r="CM7" s="24" t="s">
        <v>102</v>
      </c>
      <c r="CN7" s="24" t="s">
        <v>102</v>
      </c>
      <c r="CO7" s="24" t="s">
        <v>102</v>
      </c>
      <c r="CP7" s="24">
        <v>56.2</v>
      </c>
      <c r="CQ7" s="24">
        <v>53.68</v>
      </c>
      <c r="CR7" s="24" t="s">
        <v>102</v>
      </c>
      <c r="CS7" s="24" t="s">
        <v>102</v>
      </c>
      <c r="CT7" s="24" t="s">
        <v>102</v>
      </c>
      <c r="CU7" s="24">
        <v>60.78</v>
      </c>
      <c r="CV7" s="24">
        <v>59.96</v>
      </c>
      <c r="CW7" s="24">
        <v>59.99</v>
      </c>
      <c r="CX7" s="24" t="s">
        <v>102</v>
      </c>
      <c r="CY7" s="24" t="s">
        <v>102</v>
      </c>
      <c r="CZ7" s="24" t="s">
        <v>102</v>
      </c>
      <c r="DA7" s="24">
        <v>90.34</v>
      </c>
      <c r="DB7" s="24">
        <v>89.58</v>
      </c>
      <c r="DC7" s="24" t="s">
        <v>102</v>
      </c>
      <c r="DD7" s="24" t="s">
        <v>102</v>
      </c>
      <c r="DE7" s="24" t="s">
        <v>102</v>
      </c>
      <c r="DF7" s="24">
        <v>94.17</v>
      </c>
      <c r="DG7" s="24">
        <v>94.27</v>
      </c>
      <c r="DH7" s="24">
        <v>95.72</v>
      </c>
      <c r="DI7" s="24" t="s">
        <v>102</v>
      </c>
      <c r="DJ7" s="24" t="s">
        <v>102</v>
      </c>
      <c r="DK7" s="24" t="s">
        <v>102</v>
      </c>
      <c r="DL7" s="24">
        <v>5.59</v>
      </c>
      <c r="DM7" s="24">
        <v>10.89</v>
      </c>
      <c r="DN7" s="24" t="s">
        <v>102</v>
      </c>
      <c r="DO7" s="24" t="s">
        <v>102</v>
      </c>
      <c r="DP7" s="24" t="s">
        <v>102</v>
      </c>
      <c r="DQ7" s="24">
        <v>23.25</v>
      </c>
      <c r="DR7" s="24">
        <v>25.2</v>
      </c>
      <c r="DS7" s="24">
        <v>38.17</v>
      </c>
      <c r="DT7" s="24" t="s">
        <v>102</v>
      </c>
      <c r="DU7" s="24" t="s">
        <v>102</v>
      </c>
      <c r="DV7" s="24" t="s">
        <v>102</v>
      </c>
      <c r="DW7" s="24">
        <v>5.88</v>
      </c>
      <c r="DX7" s="24">
        <v>6.22</v>
      </c>
      <c r="DY7" s="24" t="s">
        <v>102</v>
      </c>
      <c r="DZ7" s="24" t="s">
        <v>102</v>
      </c>
      <c r="EA7" s="24" t="s">
        <v>102</v>
      </c>
      <c r="EB7" s="24">
        <v>1.06</v>
      </c>
      <c r="EC7" s="24">
        <v>2.02</v>
      </c>
      <c r="ED7" s="24">
        <v>6.54</v>
      </c>
      <c r="EE7" s="24" t="s">
        <v>102</v>
      </c>
      <c r="EF7" s="24" t="s">
        <v>102</v>
      </c>
      <c r="EG7" s="24" t="s">
        <v>102</v>
      </c>
      <c r="EH7" s="24">
        <v>0.15</v>
      </c>
      <c r="EI7" s="24">
        <v>0.19</v>
      </c>
      <c r="EJ7" s="24" t="s">
        <v>102</v>
      </c>
      <c r="EK7" s="24" t="s">
        <v>102</v>
      </c>
      <c r="EL7" s="24" t="s">
        <v>102</v>
      </c>
      <c r="EM7" s="24">
        <v>0.08</v>
      </c>
      <c r="EN7" s="24">
        <v>0.24</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oitapref</cp:lastModifiedBy>
  <cp:lastPrinted>2023-01-18T07:20:27Z</cp:lastPrinted>
  <dcterms:created xsi:type="dcterms:W3CDTF">2023-01-12T23:35:38Z</dcterms:created>
  <dcterms:modified xsi:type="dcterms:W3CDTF">2023-02-02T00:26:20Z</dcterms:modified>
  <cp:category/>
</cp:coreProperties>
</file>