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03 中津市○\"/>
    </mc:Choice>
  </mc:AlternateContent>
  <workbookProtection workbookAlgorithmName="SHA-512" workbookHashValue="iRsgycYsnkn2pVHTsk/0Pniy4gsDTpTwb7+MDD+WMy7O1BqOkPP0g2aRv4tRecxYn6Y2d/OK4H8vS2/Y3yYTSQ==" workbookSaltValue="//cbHjEac5EpXmpcjC97T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<sst xmlns="http://schemas.openxmlformats.org/spreadsheetml/2006/main" count="253" uniqueCount="116">
  <si>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</si>
  <si>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</si>
  <si>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</si>
  <si>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</si>
  <si>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</si>
  <si>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</si>
  <si>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</si>
  <si>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</si>
  <si>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</si>
  <si>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</si>
  <si>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</si>
  <si>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</si>
  <si>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</si>
  <si>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</si>
  <si>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</si>
  <si>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</si>
  <si>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</si>
  <si>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</si>
  <si>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</si>
  <si>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</si>
  <si>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</si>
  <si>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</si>
  <si>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</si>
  <si>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</si>
  <si>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</si>
  <si>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</si>
  <si>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</si>
  <si>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</si>
  <si>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</si>
  <si>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</si>
  <si>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</si>
  <si>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</si>
  <si>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</si>
  <si>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</si>
  <si>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</si>
  <si>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</si>
  <si>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</si>
  <si>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</si>
  <si>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</si>
  <si>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</si>
  <si>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</si>
  <si>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</si>
  <si>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</si>
  <si>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</si>
  <si>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</si>
  <si>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</si>
  <si>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</si>
  <si>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</si>
  <si>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</si>
  <si>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</si>
  <si>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</si>
  <si>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</si>
  <si>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</si>
  <si>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</si>
  <si>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</si>
  <si>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</si>
  <si>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</si>
  <si>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</si>
  <si>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</si>
  <si>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</si>
  <si>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</si>
  <si>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</si>
  <si>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</si>
  <si>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</si>
  <si>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</si>
  <si>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</si>
  <si>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</si>
  <si>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</si>
  <si>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</si>
  <si>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</si>
  <si>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</si>
  <si>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</si>
  <si>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</si>
  <si>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</si>
  <si>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</si>
  <si>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</si>
  <si>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</si>
  <si>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</si>
  <si>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</si>
  <si>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</si>
  <si>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</si>
  <si>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</si>
  <si>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</si>
  <si>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</si>
  <si>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</si>
  <si>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</si>
  <si>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</si>
  <si>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</si>
  <si>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</si>
  <si>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</si>
  <si>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</si>
  <si>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</si>
  <si>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</si>
  <si>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</si>
  <si>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</si>
  <si>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</si>
  <si>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</si>
  <si>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</si>
  <si>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</si>
  <si>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</si>
  <si>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</si>
  <si>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</si>
  <si>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</si>
  <si>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</si>
  <si>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</si>
  <si>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</si>
  <si>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</si>
  <si>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</si>
  <si>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</si>
  <si>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</si>
  <si>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</si>
  <si>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</si>
  <si>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</si>
  <si>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経常費用が経常収益でどの程度賄われているかを示す指標。100％を上回っているが、他会計からの繰入金があるためであり、さらなる使用料収入の確保と維持管理費縮減に努める必要がある。
②『累積欠損金比率』・・・累積欠損金は発生しておらず、0％であり問題はない。
③『流動比率』・・・短期的な債務に対する支払い能力を示す指標。短期的な債務に対しては、流動資産増加によって年々改善されているが、今後も投資規模の適正化を判断する必要がある。
④『企業債残高対事業規模比率』・・・使用料収入に対する企業債残高の割合であり、企業債残高の規模を表す指標。類似団体と比較して平均値を下回っている。老朽化に伴い施設等の更新が増える事を踏まえ、今後も企業債残高を注視し、投資規模の適正化を判断する必要がある。
⑤『経費回収率』・・・使用料で回収すべき経費を、どの程度使用料で賄えているかを表した指標。100％を下回っているため、今後も適正な使用料収入の確保及び汚水処理費の削減が必要である。
⑥『汚水処理原価』・・・有収水量1ｍ3あたりの汚水処理に要した費用であり、汚水資本費・汚水維持管理費の両方を含めた汚水処理に係るコストを表した指標。類似団体と比べても高いため、今後も維持管理費の削減等の経営改善が必要である。
⑦『施設利用率』・・・処理場の処理能力に対する汚水量の割合で、施設の利用状況を判断する指標。下水道計画を縮小したため、将来的には縮小に伴った処理場のダウンサイジング等を検討する必要がある。
⑧『水洗化率』・・・処理区域内で水洗便所を設置して汚水処理している人口の割合を表した指標。水質保全や収入増加の観点から、非水洗化世帯の実態を踏まえた上で、今後も水洗化の促進に取り組む必要がある。</t>
    <phoneticPr fontId="4"/>
  </si>
  <si>
    <t>類似団体と比較すると、水洗化率が平均値を大きく下回っており、非水洗化世帯の実態を踏まえた上で、接続促進による収入確保に努める必要がある。また将来的に、今後の人口推移等を考慮して、処理施設が適切な規模となるように、施設のダウンサイジング等を検討する必要がある。
下水道事業会計は経営状況を的確に把握し、事業・サービスを将来にわたって持続的に提供していくために令和元年度から公営企業会計に移行した。今後も国の動向に注視し、県・近隣市町村等との情報共有及び連携を図りながら、経営戦略に基づき将来を見据えた持続可能で効率的な事業運営を行っていく方針である。</t>
    <phoneticPr fontId="4"/>
  </si>
  <si>
    <t>①『有形固定資産減価償却率』・・・有形固定資産のうち償却対象資産の減価償却がどの程度進んでいるかを表す指標。現在も新規布設整備を進めている状況であり、低い数値となっている。
②『管渠老朽化率』・・・法定耐用年数を超えた管渠延長の割合を表した指標。供用開始から37年経過しており、耐用年数50年には達していないため、数値が0となっている。
③『管渠改善率』・・・当該年度に更新した管渠延長の割合を表した指標。管渠の更新をまだ実施していないため0％である。供用開始から37年経過しており、耐用年数50年には達していないが、毎年管路の損傷劣化箇所について調査している状況である。今後は将来的な経営に与える影響を考慮しながら老朽化対策について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</si>
</sst>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95F-4B65-B075-B85747E7563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0.09</c:v>
                </c:pt>
                <c:pt idx="3">
                  <c:v>0.17</c:v>
                </c:pt>
                <c:pt idx="4">
                  <c:v>0.13</c:v>
                </c:pt>
              </c:numCache>
            </c:numRef>
          </c:val>
          <c:smooth val="0"/>
          <c:extLst>
            <c:ext xmlns:c16="http://schemas.microsoft.com/office/drawing/2014/chart" uri="{C3380CC4-5D6E-409C-BE32-E72D297353CC}">
              <c16:uniqueId val="{00000001-795F-4B65-B075-B85747E7563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59.04</c:v>
                </c:pt>
                <c:pt idx="2">
                  <c:v>61.45</c:v>
                </c:pt>
                <c:pt idx="3">
                  <c:v>59.85</c:v>
                </c:pt>
                <c:pt idx="4">
                  <c:v>60.68</c:v>
                </c:pt>
              </c:numCache>
            </c:numRef>
          </c:val>
          <c:extLst>
            <c:ext xmlns:c16="http://schemas.microsoft.com/office/drawing/2014/chart" uri="{C3380CC4-5D6E-409C-BE32-E72D297353CC}">
              <c16:uniqueId val="{00000000-AFDF-4375-8448-EDCB0BE8887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68.31</c:v>
                </c:pt>
                <c:pt idx="2">
                  <c:v>65.28</c:v>
                </c:pt>
                <c:pt idx="3">
                  <c:v>64.92</c:v>
                </c:pt>
                <c:pt idx="4">
                  <c:v>64.14</c:v>
                </c:pt>
              </c:numCache>
            </c:numRef>
          </c:val>
          <c:smooth val="0"/>
          <c:extLst>
            <c:ext xmlns:c16="http://schemas.microsoft.com/office/drawing/2014/chart" uri="{C3380CC4-5D6E-409C-BE32-E72D297353CC}">
              <c16:uniqueId val="{00000001-AFDF-4375-8448-EDCB0BE8887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79.53</c:v>
                </c:pt>
                <c:pt idx="2">
                  <c:v>79.040000000000006</c:v>
                </c:pt>
                <c:pt idx="3">
                  <c:v>81.66</c:v>
                </c:pt>
                <c:pt idx="4">
                  <c:v>82.55</c:v>
                </c:pt>
              </c:numCache>
            </c:numRef>
          </c:val>
          <c:extLst>
            <c:ext xmlns:c16="http://schemas.microsoft.com/office/drawing/2014/chart" uri="{C3380CC4-5D6E-409C-BE32-E72D297353CC}">
              <c16:uniqueId val="{00000000-E51C-4E67-8ACE-0E6E28FD4A5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92.62</c:v>
                </c:pt>
                <c:pt idx="2">
                  <c:v>92.72</c:v>
                </c:pt>
                <c:pt idx="3">
                  <c:v>92.88</c:v>
                </c:pt>
                <c:pt idx="4">
                  <c:v>92.9</c:v>
                </c:pt>
              </c:numCache>
            </c:numRef>
          </c:val>
          <c:smooth val="0"/>
          <c:extLst>
            <c:ext xmlns:c16="http://schemas.microsoft.com/office/drawing/2014/chart" uri="{C3380CC4-5D6E-409C-BE32-E72D297353CC}">
              <c16:uniqueId val="{00000001-E51C-4E67-8ACE-0E6E28FD4A5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106.61</c:v>
                </c:pt>
                <c:pt idx="2">
                  <c:v>104.88</c:v>
                </c:pt>
                <c:pt idx="3">
                  <c:v>107.14</c:v>
                </c:pt>
                <c:pt idx="4">
                  <c:v>101.91</c:v>
                </c:pt>
              </c:numCache>
            </c:numRef>
          </c:val>
          <c:extLst>
            <c:ext xmlns:c16="http://schemas.microsoft.com/office/drawing/2014/chart" uri="{C3380CC4-5D6E-409C-BE32-E72D297353CC}">
              <c16:uniqueId val="{00000000-B291-4214-B694-A36C3E009F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106.99</c:v>
                </c:pt>
                <c:pt idx="2">
                  <c:v>107.85</c:v>
                </c:pt>
                <c:pt idx="3">
                  <c:v>108.04</c:v>
                </c:pt>
                <c:pt idx="4">
                  <c:v>107.49</c:v>
                </c:pt>
              </c:numCache>
            </c:numRef>
          </c:val>
          <c:smooth val="0"/>
          <c:extLst>
            <c:ext xmlns:c16="http://schemas.microsoft.com/office/drawing/2014/chart" uri="{C3380CC4-5D6E-409C-BE32-E72D297353CC}">
              <c16:uniqueId val="{00000001-B291-4214-B694-A36C3E009F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3.91</c:v>
                </c:pt>
                <c:pt idx="2">
                  <c:v>7.51</c:v>
                </c:pt>
                <c:pt idx="3">
                  <c:v>10.81</c:v>
                </c:pt>
                <c:pt idx="4">
                  <c:v>13.41</c:v>
                </c:pt>
              </c:numCache>
            </c:numRef>
          </c:val>
          <c:extLst>
            <c:ext xmlns:c16="http://schemas.microsoft.com/office/drawing/2014/chart" uri="{C3380CC4-5D6E-409C-BE32-E72D297353CC}">
              <c16:uniqueId val="{00000000-E5E7-41DF-B2B2-B98B21A8045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26.36</c:v>
                </c:pt>
                <c:pt idx="2">
                  <c:v>23.79</c:v>
                </c:pt>
                <c:pt idx="3">
                  <c:v>25.66</c:v>
                </c:pt>
                <c:pt idx="4">
                  <c:v>27.46</c:v>
                </c:pt>
              </c:numCache>
            </c:numRef>
          </c:val>
          <c:smooth val="0"/>
          <c:extLst>
            <c:ext xmlns:c16="http://schemas.microsoft.com/office/drawing/2014/chart" uri="{C3380CC4-5D6E-409C-BE32-E72D297353CC}">
              <c16:uniqueId val="{00000001-E5E7-41DF-B2B2-B98B21A8045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6F7-40B7-81A2-2655DB7AE6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1.43</c:v>
                </c:pt>
                <c:pt idx="2">
                  <c:v>1.22</c:v>
                </c:pt>
                <c:pt idx="3">
                  <c:v>1.61</c:v>
                </c:pt>
                <c:pt idx="4">
                  <c:v>2.08</c:v>
                </c:pt>
              </c:numCache>
            </c:numRef>
          </c:val>
          <c:smooth val="0"/>
          <c:extLst>
            <c:ext xmlns:c16="http://schemas.microsoft.com/office/drawing/2014/chart" uri="{C3380CC4-5D6E-409C-BE32-E72D297353CC}">
              <c16:uniqueId val="{00000001-C6F7-40B7-81A2-2655DB7AE6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B33-49FD-AECF-1B2C160774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7.42</c:v>
                </c:pt>
                <c:pt idx="2">
                  <c:v>4.72</c:v>
                </c:pt>
                <c:pt idx="3">
                  <c:v>4.49</c:v>
                </c:pt>
                <c:pt idx="4">
                  <c:v>5.41</c:v>
                </c:pt>
              </c:numCache>
            </c:numRef>
          </c:val>
          <c:smooth val="0"/>
          <c:extLst>
            <c:ext xmlns:c16="http://schemas.microsoft.com/office/drawing/2014/chart" uri="{C3380CC4-5D6E-409C-BE32-E72D297353CC}">
              <c16:uniqueId val="{00000001-6B33-49FD-AECF-1B2C160774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40.03</c:v>
                </c:pt>
                <c:pt idx="2">
                  <c:v>74.64</c:v>
                </c:pt>
                <c:pt idx="3">
                  <c:v>98.83</c:v>
                </c:pt>
                <c:pt idx="4">
                  <c:v>90.86</c:v>
                </c:pt>
              </c:numCache>
            </c:numRef>
          </c:val>
          <c:extLst>
            <c:ext xmlns:c16="http://schemas.microsoft.com/office/drawing/2014/chart" uri="{C3380CC4-5D6E-409C-BE32-E72D297353CC}">
              <c16:uniqueId val="{00000000-3092-4764-9CAE-00D03F6AE3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3092-4764-9CAE-00D03F6AE3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2323.8200000000002</c:v>
                </c:pt>
                <c:pt idx="2">
                  <c:v>360.3</c:v>
                </c:pt>
                <c:pt idx="3">
                  <c:v>291.43</c:v>
                </c:pt>
                <c:pt idx="4">
                  <c:v>27.34</c:v>
                </c:pt>
              </c:numCache>
            </c:numRef>
          </c:val>
          <c:extLst>
            <c:ext xmlns:c16="http://schemas.microsoft.com/office/drawing/2014/chart" uri="{C3380CC4-5D6E-409C-BE32-E72D297353CC}">
              <c16:uniqueId val="{00000000-A741-4AA0-BA84-DFF08EBBFC8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847.44</c:v>
                </c:pt>
                <c:pt idx="2">
                  <c:v>857.88</c:v>
                </c:pt>
                <c:pt idx="3">
                  <c:v>825.1</c:v>
                </c:pt>
                <c:pt idx="4">
                  <c:v>789.87</c:v>
                </c:pt>
              </c:numCache>
            </c:numRef>
          </c:val>
          <c:smooth val="0"/>
          <c:extLst>
            <c:ext xmlns:c16="http://schemas.microsoft.com/office/drawing/2014/chart" uri="{C3380CC4-5D6E-409C-BE32-E72D297353CC}">
              <c16:uniqueId val="{00000001-A741-4AA0-BA84-DFF08EBBFC8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98.39</c:v>
                </c:pt>
                <c:pt idx="2">
                  <c:v>93.89</c:v>
                </c:pt>
                <c:pt idx="3">
                  <c:v>94.42</c:v>
                </c:pt>
                <c:pt idx="4">
                  <c:v>98.36</c:v>
                </c:pt>
              </c:numCache>
            </c:numRef>
          </c:val>
          <c:extLst>
            <c:ext xmlns:c16="http://schemas.microsoft.com/office/drawing/2014/chart" uri="{C3380CC4-5D6E-409C-BE32-E72D297353CC}">
              <c16:uniqueId val="{00000000-F174-40C7-8C25-94C234171B4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94.69</c:v>
                </c:pt>
                <c:pt idx="2">
                  <c:v>94.97</c:v>
                </c:pt>
                <c:pt idx="3">
                  <c:v>97.07</c:v>
                </c:pt>
                <c:pt idx="4">
                  <c:v>98.06</c:v>
                </c:pt>
              </c:numCache>
            </c:numRef>
          </c:val>
          <c:smooth val="0"/>
          <c:extLst>
            <c:ext xmlns:c16="http://schemas.microsoft.com/office/drawing/2014/chart" uri="{C3380CC4-5D6E-409C-BE32-E72D297353CC}">
              <c16:uniqueId val="{00000001-F174-40C7-8C25-94C234171B4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175.85</c:v>
                </c:pt>
                <c:pt idx="2">
                  <c:v>183.06</c:v>
                </c:pt>
                <c:pt idx="3">
                  <c:v>182.26</c:v>
                </c:pt>
                <c:pt idx="4">
                  <c:v>175.01</c:v>
                </c:pt>
              </c:numCache>
            </c:numRef>
          </c:val>
          <c:extLst>
            <c:ext xmlns:c16="http://schemas.microsoft.com/office/drawing/2014/chart" uri="{C3380CC4-5D6E-409C-BE32-E72D297353CC}">
              <c16:uniqueId val="{00000000-5985-4451-9067-E087B34EBE7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159.78</c:v>
                </c:pt>
                <c:pt idx="2">
                  <c:v>159.49</c:v>
                </c:pt>
                <c:pt idx="3">
                  <c:v>157.81</c:v>
                </c:pt>
                <c:pt idx="4">
                  <c:v>157.37</c:v>
                </c:pt>
              </c:numCache>
            </c:numRef>
          </c:val>
          <c:smooth val="0"/>
          <c:extLst>
            <c:ext xmlns:c16="http://schemas.microsoft.com/office/drawing/2014/chart" uri="{C3380CC4-5D6E-409C-BE32-E72D297353CC}">
              <c16:uniqueId val="{00000001-5985-4451-9067-E087B34EBE7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中津市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83101</v>
      </c>
      <c r="AM8" s="37"/>
      <c r="AN8" s="37"/>
      <c r="AO8" s="37"/>
      <c r="AP8" s="37"/>
      <c r="AQ8" s="37"/>
      <c r="AR8" s="37"/>
      <c r="AS8" s="37"/>
      <c r="AT8" s="38">
        <f>データ!T6</f>
        <v>491.44</v>
      </c>
      <c r="AU8" s="38"/>
      <c r="AV8" s="38"/>
      <c r="AW8" s="38"/>
      <c r="AX8" s="38"/>
      <c r="AY8" s="38"/>
      <c r="AZ8" s="38"/>
      <c r="BA8" s="38"/>
      <c r="BB8" s="38">
        <f>データ!U6</f>
        <v>169.1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54.77</v>
      </c>
      <c r="J10" s="38"/>
      <c r="K10" s="38"/>
      <c r="L10" s="38"/>
      <c r="M10" s="38"/>
      <c r="N10" s="38"/>
      <c r="O10" s="38"/>
      <c r="P10" s="38">
        <f>データ!P6</f>
        <v>41.63</v>
      </c>
      <c r="Q10" s="38"/>
      <c r="R10" s="38"/>
      <c r="S10" s="38"/>
      <c r="T10" s="38"/>
      <c r="U10" s="38"/>
      <c r="V10" s="38"/>
      <c r="W10" s="38">
        <f>データ!Q6</f>
        <v>77.36</v>
      </c>
      <c r="X10" s="38"/>
      <c r="Y10" s="38"/>
      <c r="Z10" s="38"/>
      <c r="AA10" s="38"/>
      <c r="AB10" s="38"/>
      <c r="AC10" s="38"/>
      <c r="AD10" s="37">
        <f>データ!R6</f>
        <v>3300</v>
      </c>
      <c r="AE10" s="37"/>
      <c r="AF10" s="37"/>
      <c r="AG10" s="37"/>
      <c r="AH10" s="37"/>
      <c r="AI10" s="37"/>
      <c r="AJ10" s="37"/>
      <c r="AK10" s="2"/>
      <c r="AL10" s="37">
        <f>データ!V6</f>
        <v>34475</v>
      </c>
      <c r="AM10" s="37"/>
      <c r="AN10" s="37"/>
      <c r="AO10" s="37"/>
      <c r="AP10" s="37"/>
      <c r="AQ10" s="37"/>
      <c r="AR10" s="37"/>
      <c r="AS10" s="37"/>
      <c r="AT10" s="38">
        <f>データ!W6</f>
        <v>9.18</v>
      </c>
      <c r="AU10" s="38"/>
      <c r="AV10" s="38"/>
      <c r="AW10" s="38"/>
      <c r="AX10" s="38"/>
      <c r="AY10" s="38"/>
      <c r="AZ10" s="38"/>
      <c r="BA10" s="38"/>
      <c r="BB10" s="38">
        <f>データ!X6</f>
        <v>3755.45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71"/>
      <c r="BN66" s="71"/>
      <c r="BO66" s="71"/>
      <c r="BP66" s="71"/>
      <c r="BQ66" s="71"/>
      <c r="BR66" s="71"/>
      <c r="BS66" s="71"/>
      <c r="BT66" s="71"/>
      <c r="BU66" s="71"/>
      <c r="BV66" s="71"/>
      <c r="BW66" s="71"/>
      <c r="BX66" s="71"/>
      <c r="BY66" s="71"/>
      <c r="BZ66" s="7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3"/>
      <c r="BM67" s="71"/>
      <c r="BN67" s="71"/>
      <c r="BO67" s="71"/>
      <c r="BP67" s="71"/>
      <c r="BQ67" s="71"/>
      <c r="BR67" s="71"/>
      <c r="BS67" s="71"/>
      <c r="BT67" s="71"/>
      <c r="BU67" s="71"/>
      <c r="BV67" s="71"/>
      <c r="BW67" s="71"/>
      <c r="BX67" s="71"/>
      <c r="BY67" s="71"/>
      <c r="BZ67" s="7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3"/>
      <c r="BM68" s="71"/>
      <c r="BN68" s="71"/>
      <c r="BO68" s="71"/>
      <c r="BP68" s="71"/>
      <c r="BQ68" s="71"/>
      <c r="BR68" s="71"/>
      <c r="BS68" s="71"/>
      <c r="BT68" s="71"/>
      <c r="BU68" s="71"/>
      <c r="BV68" s="71"/>
      <c r="BW68" s="71"/>
      <c r="BX68" s="71"/>
      <c r="BY68" s="71"/>
      <c r="BZ68" s="7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3"/>
      <c r="BM69" s="71"/>
      <c r="BN69" s="71"/>
      <c r="BO69" s="71"/>
      <c r="BP69" s="71"/>
      <c r="BQ69" s="71"/>
      <c r="BR69" s="71"/>
      <c r="BS69" s="71"/>
      <c r="BT69" s="71"/>
      <c r="BU69" s="71"/>
      <c r="BV69" s="71"/>
      <c r="BW69" s="71"/>
      <c r="BX69" s="71"/>
      <c r="BY69" s="71"/>
      <c r="BZ69" s="7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3"/>
      <c r="BM70" s="71"/>
      <c r="BN70" s="71"/>
      <c r="BO70" s="71"/>
      <c r="BP70" s="71"/>
      <c r="BQ70" s="71"/>
      <c r="BR70" s="71"/>
      <c r="BS70" s="71"/>
      <c r="BT70" s="71"/>
      <c r="BU70" s="71"/>
      <c r="BV70" s="71"/>
      <c r="BW70" s="71"/>
      <c r="BX70" s="71"/>
      <c r="BY70" s="71"/>
      <c r="BZ70" s="7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3"/>
      <c r="BM71" s="71"/>
      <c r="BN71" s="71"/>
      <c r="BO71" s="71"/>
      <c r="BP71" s="71"/>
      <c r="BQ71" s="71"/>
      <c r="BR71" s="71"/>
      <c r="BS71" s="71"/>
      <c r="BT71" s="71"/>
      <c r="BU71" s="71"/>
      <c r="BV71" s="71"/>
      <c r="BW71" s="71"/>
      <c r="BX71" s="71"/>
      <c r="BY71" s="71"/>
      <c r="BZ71" s="7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3"/>
      <c r="BM72" s="71"/>
      <c r="BN72" s="71"/>
      <c r="BO72" s="71"/>
      <c r="BP72" s="71"/>
      <c r="BQ72" s="71"/>
      <c r="BR72" s="71"/>
      <c r="BS72" s="71"/>
      <c r="BT72" s="71"/>
      <c r="BU72" s="71"/>
      <c r="BV72" s="71"/>
      <c r="BW72" s="71"/>
      <c r="BX72" s="71"/>
      <c r="BY72" s="71"/>
      <c r="BZ72" s="7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3"/>
      <c r="BM73" s="71"/>
      <c r="BN73" s="71"/>
      <c r="BO73" s="71"/>
      <c r="BP73" s="71"/>
      <c r="BQ73" s="71"/>
      <c r="BR73" s="71"/>
      <c r="BS73" s="71"/>
      <c r="BT73" s="71"/>
      <c r="BU73" s="71"/>
      <c r="BV73" s="71"/>
      <c r="BW73" s="71"/>
      <c r="BX73" s="71"/>
      <c r="BY73" s="71"/>
      <c r="BZ73" s="7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3"/>
      <c r="BM74" s="71"/>
      <c r="BN74" s="71"/>
      <c r="BO74" s="71"/>
      <c r="BP74" s="71"/>
      <c r="BQ74" s="71"/>
      <c r="BR74" s="71"/>
      <c r="BS74" s="71"/>
      <c r="BT74" s="71"/>
      <c r="BU74" s="71"/>
      <c r="BV74" s="71"/>
      <c r="BW74" s="71"/>
      <c r="BX74" s="71"/>
      <c r="BY74" s="71"/>
      <c r="BZ74" s="7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3"/>
      <c r="BM75" s="71"/>
      <c r="BN75" s="71"/>
      <c r="BO75" s="71"/>
      <c r="BP75" s="71"/>
      <c r="BQ75" s="71"/>
      <c r="BR75" s="71"/>
      <c r="BS75" s="71"/>
      <c r="BT75" s="71"/>
      <c r="BU75" s="71"/>
      <c r="BV75" s="71"/>
      <c r="BW75" s="71"/>
      <c r="BX75" s="71"/>
      <c r="BY75" s="71"/>
      <c r="BZ75" s="7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3"/>
      <c r="BM76" s="71"/>
      <c r="BN76" s="71"/>
      <c r="BO76" s="71"/>
      <c r="BP76" s="71"/>
      <c r="BQ76" s="71"/>
      <c r="BR76" s="71"/>
      <c r="BS76" s="71"/>
      <c r="BT76" s="71"/>
      <c r="BU76" s="71"/>
      <c r="BV76" s="71"/>
      <c r="BW76" s="71"/>
      <c r="BX76" s="71"/>
      <c r="BY76" s="71"/>
      <c r="BZ76" s="7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3"/>
      <c r="BM77" s="71"/>
      <c r="BN77" s="71"/>
      <c r="BO77" s="71"/>
      <c r="BP77" s="71"/>
      <c r="BQ77" s="71"/>
      <c r="BR77" s="71"/>
      <c r="BS77" s="71"/>
      <c r="BT77" s="71"/>
      <c r="BU77" s="71"/>
      <c r="BV77" s="71"/>
      <c r="BW77" s="71"/>
      <c r="BX77" s="71"/>
      <c r="BY77" s="71"/>
      <c r="BZ77" s="7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3"/>
      <c r="BM78" s="71"/>
      <c r="BN78" s="71"/>
      <c r="BO78" s="71"/>
      <c r="BP78" s="71"/>
      <c r="BQ78" s="71"/>
      <c r="BR78" s="71"/>
      <c r="BS78" s="71"/>
      <c r="BT78" s="71"/>
      <c r="BU78" s="71"/>
      <c r="BV78" s="71"/>
      <c r="BW78" s="71"/>
      <c r="BX78" s="71"/>
      <c r="BY78" s="71"/>
      <c r="BZ78" s="7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3"/>
      <c r="BM79" s="71"/>
      <c r="BN79" s="71"/>
      <c r="BO79" s="71"/>
      <c r="BP79" s="71"/>
      <c r="BQ79" s="71"/>
      <c r="BR79" s="71"/>
      <c r="BS79" s="71"/>
      <c r="BT79" s="71"/>
      <c r="BU79" s="71"/>
      <c r="BV79" s="71"/>
      <c r="BW79" s="71"/>
      <c r="BX79" s="71"/>
      <c r="BY79" s="71"/>
      <c r="BZ79" s="7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3"/>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3"/>
      <c r="BM81" s="71"/>
      <c r="BN81" s="71"/>
      <c r="BO81" s="71"/>
      <c r="BP81" s="71"/>
      <c r="BQ81" s="71"/>
      <c r="BR81" s="71"/>
      <c r="BS81" s="71"/>
      <c r="BT81" s="71"/>
      <c r="BU81" s="71"/>
      <c r="BV81" s="71"/>
      <c r="BW81" s="71"/>
      <c r="BX81" s="71"/>
      <c r="BY81" s="71"/>
      <c r="BZ81" s="7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ewsppyFfoAcY/KNW6UJ5fCYSm4V01M+YIsqVsYra1o5on/gSkoSuKjekarr9FZDNFPGsT0fV38muki6adtoV/A==" saltValue="y1OeRHSvL5hK7qZ3GRL8b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442038</v>
      </c>
      <c r="D6" s="19">
        <f t="shared" si="3"/>
        <v>46</v>
      </c>
      <c r="E6" s="19">
        <f t="shared" si="3"/>
        <v>17</v>
      </c>
      <c r="F6" s="19">
        <f t="shared" si="3"/>
        <v>1</v>
      </c>
      <c r="G6" s="19">
        <f t="shared" si="3"/>
        <v>0</v>
      </c>
      <c r="H6" s="19" t="str">
        <f t="shared" si="3"/>
        <v>大分県　中津市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54.77</v>
      </c>
      <c r="P6" s="20">
        <f t="shared" si="3"/>
        <v>41.63</v>
      </c>
      <c r="Q6" s="20">
        <f t="shared" si="3"/>
        <v>77.36</v>
      </c>
      <c r="R6" s="20">
        <f t="shared" si="3"/>
        <v>3300</v>
      </c>
      <c r="S6" s="20">
        <f t="shared" si="3"/>
        <v>83101</v>
      </c>
      <c r="T6" s="20">
        <f t="shared" si="3"/>
        <v>491.44</v>
      </c>
      <c r="U6" s="20">
        <f t="shared" si="3"/>
        <v>169.1</v>
      </c>
      <c r="V6" s="20">
        <f t="shared" si="3"/>
        <v>34475</v>
      </c>
      <c r="W6" s="20">
        <f t="shared" si="3"/>
        <v>9.18</v>
      </c>
      <c r="X6" s="20">
        <f t="shared" si="3"/>
        <v>3755.45</v>
      </c>
      <c r="Y6" s="21" t="str">
        <f>IF(Y7="",NA(),Y7)</f>
        <v>-</v>
      </c>
      <c r="Z6" s="21">
        <f t="shared" ref="Z6:AH6" si="4">IF(Z7="",NA(),Z7)</f>
        <v>106.61</v>
      </c>
      <c r="AA6" s="21">
        <f t="shared" si="4"/>
        <v>104.88</v>
      </c>
      <c r="AB6" s="21">
        <f t="shared" si="4"/>
        <v>107.14</v>
      </c>
      <c r="AC6" s="21">
        <f t="shared" si="4"/>
        <v>101.91</v>
      </c>
      <c r="AD6" s="21" t="str">
        <f t="shared" si="4"/>
        <v>-</v>
      </c>
      <c r="AE6" s="21">
        <f t="shared" si="4"/>
        <v>106.99</v>
      </c>
      <c r="AF6" s="21">
        <f t="shared" si="4"/>
        <v>107.85</v>
      </c>
      <c r="AG6" s="21">
        <f t="shared" si="4"/>
        <v>108.04</v>
      </c>
      <c r="AH6" s="21">
        <f t="shared" si="4"/>
        <v>107.49</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7.42</v>
      </c>
      <c r="AQ6" s="21">
        <f t="shared" si="5"/>
        <v>4.72</v>
      </c>
      <c r="AR6" s="21">
        <f t="shared" si="5"/>
        <v>4.49</v>
      </c>
      <c r="AS6" s="21">
        <f t="shared" si="5"/>
        <v>5.41</v>
      </c>
      <c r="AT6" s="20" t="str">
        <f>IF(AT7="","",IF(AT7="-","【-】","【"&amp;SUBSTITUTE(TEXT(AT7,"#,##0.00"),"-","△")&amp;"】"))</f>
        <v>【3.15】</v>
      </c>
      <c r="AU6" s="21" t="str">
        <f>IF(AU7="",NA(),AU7)</f>
        <v>-</v>
      </c>
      <c r="AV6" s="21">
        <f t="shared" ref="AV6:BD6" si="6">IF(AV7="",NA(),AV7)</f>
        <v>40.03</v>
      </c>
      <c r="AW6" s="21">
        <f t="shared" si="6"/>
        <v>74.64</v>
      </c>
      <c r="AX6" s="21">
        <f t="shared" si="6"/>
        <v>98.83</v>
      </c>
      <c r="AY6" s="21">
        <f t="shared" si="6"/>
        <v>90.86</v>
      </c>
      <c r="AZ6" s="21" t="str">
        <f t="shared" si="6"/>
        <v>-</v>
      </c>
      <c r="BA6" s="21">
        <f t="shared" si="6"/>
        <v>68.180000000000007</v>
      </c>
      <c r="BB6" s="21">
        <f t="shared" si="6"/>
        <v>67.930000000000007</v>
      </c>
      <c r="BC6" s="21">
        <f t="shared" si="6"/>
        <v>68.53</v>
      </c>
      <c r="BD6" s="21">
        <f t="shared" si="6"/>
        <v>69.180000000000007</v>
      </c>
      <c r="BE6" s="20" t="str">
        <f>IF(BE7="","",IF(BE7="-","【-】","【"&amp;SUBSTITUTE(TEXT(BE7,"#,##0.00"),"-","△")&amp;"】"))</f>
        <v>【73.44】</v>
      </c>
      <c r="BF6" s="21" t="str">
        <f>IF(BF7="",NA(),BF7)</f>
        <v>-</v>
      </c>
      <c r="BG6" s="21">
        <f t="shared" ref="BG6:BO6" si="7">IF(BG7="",NA(),BG7)</f>
        <v>2323.8200000000002</v>
      </c>
      <c r="BH6" s="21">
        <f t="shared" si="7"/>
        <v>360.3</v>
      </c>
      <c r="BI6" s="21">
        <f t="shared" si="7"/>
        <v>291.43</v>
      </c>
      <c r="BJ6" s="21">
        <f t="shared" si="7"/>
        <v>27.34</v>
      </c>
      <c r="BK6" s="21" t="str">
        <f t="shared" si="7"/>
        <v>-</v>
      </c>
      <c r="BL6" s="21">
        <f t="shared" si="7"/>
        <v>847.44</v>
      </c>
      <c r="BM6" s="21">
        <f t="shared" si="7"/>
        <v>857.88</v>
      </c>
      <c r="BN6" s="21">
        <f t="shared" si="7"/>
        <v>825.1</v>
      </c>
      <c r="BO6" s="21">
        <f t="shared" si="7"/>
        <v>789.87</v>
      </c>
      <c r="BP6" s="20" t="str">
        <f>IF(BP7="","",IF(BP7="-","【-】","【"&amp;SUBSTITUTE(TEXT(BP7,"#,##0.00"),"-","△")&amp;"】"))</f>
        <v>【652.82】</v>
      </c>
      <c r="BQ6" s="21" t="str">
        <f>IF(BQ7="",NA(),BQ7)</f>
        <v>-</v>
      </c>
      <c r="BR6" s="21">
        <f t="shared" ref="BR6:BZ6" si="8">IF(BR7="",NA(),BR7)</f>
        <v>98.39</v>
      </c>
      <c r="BS6" s="21">
        <f t="shared" si="8"/>
        <v>93.89</v>
      </c>
      <c r="BT6" s="21">
        <f t="shared" si="8"/>
        <v>94.42</v>
      </c>
      <c r="BU6" s="21">
        <f t="shared" si="8"/>
        <v>98.36</v>
      </c>
      <c r="BV6" s="21" t="str">
        <f t="shared" si="8"/>
        <v>-</v>
      </c>
      <c r="BW6" s="21">
        <f t="shared" si="8"/>
        <v>94.69</v>
      </c>
      <c r="BX6" s="21">
        <f t="shared" si="8"/>
        <v>94.97</v>
      </c>
      <c r="BY6" s="21">
        <f t="shared" si="8"/>
        <v>97.07</v>
      </c>
      <c r="BZ6" s="21">
        <f t="shared" si="8"/>
        <v>98.06</v>
      </c>
      <c r="CA6" s="20" t="str">
        <f>IF(CA7="","",IF(CA7="-","【-】","【"&amp;SUBSTITUTE(TEXT(CA7,"#,##0.00"),"-","△")&amp;"】"))</f>
        <v>【97.61】</v>
      </c>
      <c r="CB6" s="21" t="str">
        <f>IF(CB7="",NA(),CB7)</f>
        <v>-</v>
      </c>
      <c r="CC6" s="21">
        <f t="shared" ref="CC6:CK6" si="9">IF(CC7="",NA(),CC7)</f>
        <v>175.85</v>
      </c>
      <c r="CD6" s="21">
        <f t="shared" si="9"/>
        <v>183.06</v>
      </c>
      <c r="CE6" s="21">
        <f t="shared" si="9"/>
        <v>182.26</v>
      </c>
      <c r="CF6" s="21">
        <f t="shared" si="9"/>
        <v>175.01</v>
      </c>
      <c r="CG6" s="21" t="str">
        <f t="shared" si="9"/>
        <v>-</v>
      </c>
      <c r="CH6" s="21">
        <f t="shared" si="9"/>
        <v>159.78</v>
      </c>
      <c r="CI6" s="21">
        <f t="shared" si="9"/>
        <v>159.49</v>
      </c>
      <c r="CJ6" s="21">
        <f t="shared" si="9"/>
        <v>157.81</v>
      </c>
      <c r="CK6" s="21">
        <f t="shared" si="9"/>
        <v>157.37</v>
      </c>
      <c r="CL6" s="20" t="str">
        <f>IF(CL7="","",IF(CL7="-","【-】","【"&amp;SUBSTITUTE(TEXT(CL7,"#,##0.00"),"-","△")&amp;"】"))</f>
        <v>【138.29】</v>
      </c>
      <c r="CM6" s="21" t="str">
        <f>IF(CM7="",NA(),CM7)</f>
        <v>-</v>
      </c>
      <c r="CN6" s="21">
        <f t="shared" ref="CN6:CV6" si="10">IF(CN7="",NA(),CN7)</f>
        <v>59.04</v>
      </c>
      <c r="CO6" s="21">
        <f t="shared" si="10"/>
        <v>61.45</v>
      </c>
      <c r="CP6" s="21">
        <f t="shared" si="10"/>
        <v>59.85</v>
      </c>
      <c r="CQ6" s="21">
        <f t="shared" si="10"/>
        <v>60.68</v>
      </c>
      <c r="CR6" s="21" t="str">
        <f t="shared" si="10"/>
        <v>-</v>
      </c>
      <c r="CS6" s="21">
        <f t="shared" si="10"/>
        <v>68.31</v>
      </c>
      <c r="CT6" s="21">
        <f t="shared" si="10"/>
        <v>65.28</v>
      </c>
      <c r="CU6" s="21">
        <f t="shared" si="10"/>
        <v>64.92</v>
      </c>
      <c r="CV6" s="21">
        <f t="shared" si="10"/>
        <v>64.14</v>
      </c>
      <c r="CW6" s="20" t="str">
        <f>IF(CW7="","",IF(CW7="-","【-】","【"&amp;SUBSTITUTE(TEXT(CW7,"#,##0.00"),"-","△")&amp;"】"))</f>
        <v>【59.10】</v>
      </c>
      <c r="CX6" s="21" t="str">
        <f>IF(CX7="",NA(),CX7)</f>
        <v>-</v>
      </c>
      <c r="CY6" s="21">
        <f t="shared" ref="CY6:DG6" si="11">IF(CY7="",NA(),CY7)</f>
        <v>79.53</v>
      </c>
      <c r="CZ6" s="21">
        <f t="shared" si="11"/>
        <v>79.040000000000006</v>
      </c>
      <c r="DA6" s="21">
        <f t="shared" si="11"/>
        <v>81.66</v>
      </c>
      <c r="DB6" s="21">
        <f t="shared" si="11"/>
        <v>82.55</v>
      </c>
      <c r="DC6" s="21" t="str">
        <f t="shared" si="11"/>
        <v>-</v>
      </c>
      <c r="DD6" s="21">
        <f t="shared" si="11"/>
        <v>92.62</v>
      </c>
      <c r="DE6" s="21">
        <f t="shared" si="11"/>
        <v>92.72</v>
      </c>
      <c r="DF6" s="21">
        <f t="shared" si="11"/>
        <v>92.88</v>
      </c>
      <c r="DG6" s="21">
        <f t="shared" si="11"/>
        <v>92.9</v>
      </c>
      <c r="DH6" s="20" t="str">
        <f>IF(DH7="","",IF(DH7="-","【-】","【"&amp;SUBSTITUTE(TEXT(DH7,"#,##0.00"),"-","△")&amp;"】"))</f>
        <v>【95.82】</v>
      </c>
      <c r="DI6" s="21" t="str">
        <f>IF(DI7="",NA(),DI7)</f>
        <v>-</v>
      </c>
      <c r="DJ6" s="21">
        <f t="shared" ref="DJ6:DR6" si="12">IF(DJ7="",NA(),DJ7)</f>
        <v>3.91</v>
      </c>
      <c r="DK6" s="21">
        <f t="shared" si="12"/>
        <v>7.51</v>
      </c>
      <c r="DL6" s="21">
        <f t="shared" si="12"/>
        <v>10.81</v>
      </c>
      <c r="DM6" s="21">
        <f t="shared" si="12"/>
        <v>13.41</v>
      </c>
      <c r="DN6" s="21" t="str">
        <f t="shared" si="12"/>
        <v>-</v>
      </c>
      <c r="DO6" s="21">
        <f t="shared" si="12"/>
        <v>26.36</v>
      </c>
      <c r="DP6" s="21">
        <f t="shared" si="12"/>
        <v>23.79</v>
      </c>
      <c r="DQ6" s="21">
        <f t="shared" si="12"/>
        <v>25.66</v>
      </c>
      <c r="DR6" s="21">
        <f t="shared" si="12"/>
        <v>27.46</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1.43</v>
      </c>
      <c r="EA6" s="21">
        <f t="shared" si="13"/>
        <v>1.22</v>
      </c>
      <c r="EB6" s="21">
        <f t="shared" si="13"/>
        <v>1.61</v>
      </c>
      <c r="EC6" s="21">
        <f t="shared" si="13"/>
        <v>2.08</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442038</v>
      </c>
      <c r="D7" s="23">
        <v>46</v>
      </c>
      <c r="E7" s="23">
        <v>17</v>
      </c>
      <c r="F7" s="23">
        <v>1</v>
      </c>
      <c r="G7" s="23">
        <v>0</v>
      </c>
      <c r="H7" s="23" t="s">
        <v>96</v>
      </c>
      <c r="I7" s="23" t="s">
        <v>97</v>
      </c>
      <c r="J7" s="23" t="s">
        <v>98</v>
      </c>
      <c r="K7" s="23" t="s">
        <v>99</v>
      </c>
      <c r="L7" s="23" t="s">
        <v>100</v>
      </c>
      <c r="M7" s="23" t="s">
        <v>101</v>
      </c>
      <c r="N7" s="24" t="s">
        <v>102</v>
      </c>
      <c r="O7" s="24">
        <v>54.77</v>
      </c>
      <c r="P7" s="24">
        <v>41.63</v>
      </c>
      <c r="Q7" s="24">
        <v>77.36</v>
      </c>
      <c r="R7" s="24">
        <v>3300</v>
      </c>
      <c r="S7" s="24">
        <v>83101</v>
      </c>
      <c r="T7" s="24">
        <v>491.44</v>
      </c>
      <c r="U7" s="24">
        <v>169.1</v>
      </c>
      <c r="V7" s="24">
        <v>34475</v>
      </c>
      <c r="W7" s="24">
        <v>9.18</v>
      </c>
      <c r="X7" s="24">
        <v>3755.45</v>
      </c>
      <c r="Y7" s="24" t="s">
        <v>102</v>
      </c>
      <c r="Z7" s="24">
        <v>106.61</v>
      </c>
      <c r="AA7" s="24">
        <v>104.88</v>
      </c>
      <c r="AB7" s="24">
        <v>107.14</v>
      </c>
      <c r="AC7" s="24">
        <v>101.91</v>
      </c>
      <c r="AD7" s="24" t="s">
        <v>102</v>
      </c>
      <c r="AE7" s="24">
        <v>106.99</v>
      </c>
      <c r="AF7" s="24">
        <v>107.85</v>
      </c>
      <c r="AG7" s="24">
        <v>108.04</v>
      </c>
      <c r="AH7" s="24">
        <v>107.49</v>
      </c>
      <c r="AI7" s="24">
        <v>106.11</v>
      </c>
      <c r="AJ7" s="24" t="s">
        <v>102</v>
      </c>
      <c r="AK7" s="24">
        <v>0</v>
      </c>
      <c r="AL7" s="24">
        <v>0</v>
      </c>
      <c r="AM7" s="24">
        <v>0</v>
      </c>
      <c r="AN7" s="24">
        <v>0</v>
      </c>
      <c r="AO7" s="24" t="s">
        <v>102</v>
      </c>
      <c r="AP7" s="24">
        <v>7.42</v>
      </c>
      <c r="AQ7" s="24">
        <v>4.72</v>
      </c>
      <c r="AR7" s="24">
        <v>4.49</v>
      </c>
      <c r="AS7" s="24">
        <v>5.41</v>
      </c>
      <c r="AT7" s="24">
        <v>3.15</v>
      </c>
      <c r="AU7" s="24" t="s">
        <v>102</v>
      </c>
      <c r="AV7" s="24">
        <v>40.03</v>
      </c>
      <c r="AW7" s="24">
        <v>74.64</v>
      </c>
      <c r="AX7" s="24">
        <v>98.83</v>
      </c>
      <c r="AY7" s="24">
        <v>90.86</v>
      </c>
      <c r="AZ7" s="24" t="s">
        <v>102</v>
      </c>
      <c r="BA7" s="24">
        <v>68.180000000000007</v>
      </c>
      <c r="BB7" s="24">
        <v>67.930000000000007</v>
      </c>
      <c r="BC7" s="24">
        <v>68.53</v>
      </c>
      <c r="BD7" s="24">
        <v>69.180000000000007</v>
      </c>
      <c r="BE7" s="24">
        <v>73.44</v>
      </c>
      <c r="BF7" s="24" t="s">
        <v>102</v>
      </c>
      <c r="BG7" s="24">
        <v>2323.8200000000002</v>
      </c>
      <c r="BH7" s="24">
        <v>360.3</v>
      </c>
      <c r="BI7" s="24">
        <v>291.43</v>
      </c>
      <c r="BJ7" s="24">
        <v>27.34</v>
      </c>
      <c r="BK7" s="24" t="s">
        <v>102</v>
      </c>
      <c r="BL7" s="24">
        <v>847.44</v>
      </c>
      <c r="BM7" s="24">
        <v>857.88</v>
      </c>
      <c r="BN7" s="24">
        <v>825.1</v>
      </c>
      <c r="BO7" s="24">
        <v>789.87</v>
      </c>
      <c r="BP7" s="24">
        <v>652.82000000000005</v>
      </c>
      <c r="BQ7" s="24" t="s">
        <v>102</v>
      </c>
      <c r="BR7" s="24">
        <v>98.39</v>
      </c>
      <c r="BS7" s="24">
        <v>93.89</v>
      </c>
      <c r="BT7" s="24">
        <v>94.42</v>
      </c>
      <c r="BU7" s="24">
        <v>98.36</v>
      </c>
      <c r="BV7" s="24" t="s">
        <v>102</v>
      </c>
      <c r="BW7" s="24">
        <v>94.69</v>
      </c>
      <c r="BX7" s="24">
        <v>94.97</v>
      </c>
      <c r="BY7" s="24">
        <v>97.07</v>
      </c>
      <c r="BZ7" s="24">
        <v>98.06</v>
      </c>
      <c r="CA7" s="24">
        <v>97.61</v>
      </c>
      <c r="CB7" s="24" t="s">
        <v>102</v>
      </c>
      <c r="CC7" s="24">
        <v>175.85</v>
      </c>
      <c r="CD7" s="24">
        <v>183.06</v>
      </c>
      <c r="CE7" s="24">
        <v>182.26</v>
      </c>
      <c r="CF7" s="24">
        <v>175.01</v>
      </c>
      <c r="CG7" s="24" t="s">
        <v>102</v>
      </c>
      <c r="CH7" s="24">
        <v>159.78</v>
      </c>
      <c r="CI7" s="24">
        <v>159.49</v>
      </c>
      <c r="CJ7" s="24">
        <v>157.81</v>
      </c>
      <c r="CK7" s="24">
        <v>157.37</v>
      </c>
      <c r="CL7" s="24">
        <v>138.29</v>
      </c>
      <c r="CM7" s="24" t="s">
        <v>102</v>
      </c>
      <c r="CN7" s="24">
        <v>59.04</v>
      </c>
      <c r="CO7" s="24">
        <v>61.45</v>
      </c>
      <c r="CP7" s="24">
        <v>59.85</v>
      </c>
      <c r="CQ7" s="24">
        <v>60.68</v>
      </c>
      <c r="CR7" s="24" t="s">
        <v>102</v>
      </c>
      <c r="CS7" s="24">
        <v>68.31</v>
      </c>
      <c r="CT7" s="24">
        <v>65.28</v>
      </c>
      <c r="CU7" s="24">
        <v>64.92</v>
      </c>
      <c r="CV7" s="24">
        <v>64.14</v>
      </c>
      <c r="CW7" s="24">
        <v>59.1</v>
      </c>
      <c r="CX7" s="24" t="s">
        <v>102</v>
      </c>
      <c r="CY7" s="24">
        <v>79.53</v>
      </c>
      <c r="CZ7" s="24">
        <v>79.040000000000006</v>
      </c>
      <c r="DA7" s="24">
        <v>81.66</v>
      </c>
      <c r="DB7" s="24">
        <v>82.55</v>
      </c>
      <c r="DC7" s="24" t="s">
        <v>102</v>
      </c>
      <c r="DD7" s="24">
        <v>92.62</v>
      </c>
      <c r="DE7" s="24">
        <v>92.72</v>
      </c>
      <c r="DF7" s="24">
        <v>92.88</v>
      </c>
      <c r="DG7" s="24">
        <v>92.9</v>
      </c>
      <c r="DH7" s="24">
        <v>95.82</v>
      </c>
      <c r="DI7" s="24" t="s">
        <v>102</v>
      </c>
      <c r="DJ7" s="24">
        <v>3.91</v>
      </c>
      <c r="DK7" s="24">
        <v>7.51</v>
      </c>
      <c r="DL7" s="24">
        <v>10.81</v>
      </c>
      <c r="DM7" s="24">
        <v>13.41</v>
      </c>
      <c r="DN7" s="24" t="s">
        <v>102</v>
      </c>
      <c r="DO7" s="24">
        <v>26.36</v>
      </c>
      <c r="DP7" s="24">
        <v>23.79</v>
      </c>
      <c r="DQ7" s="24">
        <v>25.66</v>
      </c>
      <c r="DR7" s="24">
        <v>27.46</v>
      </c>
      <c r="DS7" s="24">
        <v>39.74</v>
      </c>
      <c r="DT7" s="24" t="s">
        <v>102</v>
      </c>
      <c r="DU7" s="24">
        <v>0</v>
      </c>
      <c r="DV7" s="24">
        <v>0</v>
      </c>
      <c r="DW7" s="24">
        <v>0</v>
      </c>
      <c r="DX7" s="24">
        <v>0</v>
      </c>
      <c r="DY7" s="24" t="s">
        <v>102</v>
      </c>
      <c r="DZ7" s="24">
        <v>1.43</v>
      </c>
      <c r="EA7" s="24">
        <v>1.22</v>
      </c>
      <c r="EB7" s="24">
        <v>1.61</v>
      </c>
      <c r="EC7" s="24">
        <v>2.08</v>
      </c>
      <c r="ED7" s="24">
        <v>7.62</v>
      </c>
      <c r="EE7" s="24" t="s">
        <v>102</v>
      </c>
      <c r="EF7" s="24">
        <v>0</v>
      </c>
      <c r="EG7" s="24">
        <v>0</v>
      </c>
      <c r="EH7" s="24">
        <v>0</v>
      </c>
      <c r="EI7" s="24">
        <v>0</v>
      </c>
      <c r="EJ7" s="24" t="s">
        <v>102</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2023-12-12T00:52:07Z</dcterms:created>
  <dcterms:modified xsi:type="dcterms:W3CDTF">2024-02-20T05:31:04Z</dcterms:modified>
  <cp:category/>
</cp:coreProperties>
</file>